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_rels/sheet10.xml.rels" ContentType="application/vnd.openxmlformats-package.relationships+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sharedStrings.xml" ContentType="application/vnd.openxmlformats-officedocument.spreadsheetml.sharedStrings+xml"/>
  <Override PartName="/xl/drawings/_rels/drawing1.xml.rels" ContentType="application/vnd.openxmlformats-package.relationship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tart Here" sheetId="1" state="visible" r:id="rId3"/>
    <sheet name="Setup" sheetId="2" state="visible" r:id="rId4"/>
    <sheet name="Income Tracker" sheetId="3" state="visible" r:id="rId5"/>
    <sheet name="Expense Tracker" sheetId="4" state="visible" r:id="rId6"/>
    <sheet name="Platform Fees Tracker" sheetId="5" state="visible" r:id="rId7"/>
    <sheet name="Product Costs &amp; COGS" sheetId="6" state="visible" r:id="rId8"/>
    <sheet name="Marketing &amp; Ads Tracker" sheetId="7" state="visible" r:id="rId9"/>
    <sheet name="Tax Set-Aside Planner" sheetId="8" state="visible" r:id="rId10"/>
    <sheet name="Monthly Summary" sheetId="9" state="visible" r:id="rId11"/>
    <sheet name="Dashboard" sheetId="10" state="visible" r:id="rId12"/>
    <sheet name="Yearly Summary" sheetId="11" state="visible" r:id="rId13"/>
    <sheet name="Printable Monthly Review" sheetId="12" state="visible" r:id="rId14"/>
  </sheets>
  <definedNames>
    <definedName function="false" hidden="false" localSheetId="11" name="_xlnm.Print_Area" vbProcedure="false">'Printable Monthly Review'!$A$1:$B$38</definedName>
    <definedName function="false" hidden="false" localSheetId="0" name="_xlnm.Print_Area" vbProcedure="false">'Start Here'!$A$1:$B$40</definedName>
    <definedName function="false" hidden="false" name="ExpenseCategories" vbProcedure="false">Setup!$F$22:$F$35</definedName>
    <definedName function="false" hidden="false" name="FeeTypes" vbProcedure="false">Setup!$H$22:$H$29</definedName>
    <definedName function="false" hidden="false" name="IncomeCategories" vbProcedure="false">Setup!$E$22:$E$28</definedName>
    <definedName function="false" hidden="false" name="MonthsList" vbProcedure="false">'Monthly Summary'!$A$2:$A$13</definedName>
    <definedName function="false" hidden="false" name="PaymentMethods" vbProcedure="false">Setup!$I$22:$I$28</definedName>
    <definedName function="false" hidden="false" name="PlatformList" vbProcedure="false">Setup!$G$22:$G$30</definedName>
    <definedName function="false" hidden="false" name="YesNoList" vbProcedure="false">Setup!$J$22:$J$23</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<sst xmlns="http://schemas.openxmlformats.org/spreadsheetml/2006/main" count="435" uniqueCount="282">
  <si>
    <t xml:space="preserve">Small Business Bookkeeping Planner</t>
  </si>
  <si>
    <t xml:space="preserve">A free workbook from SimpleLifeCalc.com - track income, expenses, fees, product costs, profit, and tax set-aside in one place.</t>
  </si>
  <si>
    <t xml:space="preserve">What this workbook does</t>
  </si>
  <si>
    <t xml:space="preserve">It gives you one calm place to record what came in, what went out, and what you actually kept. Enter your sales and expenses as they happen, and the Monthly Summary, Dashboard, and Yearly Summary tabs update on their own.</t>
  </si>
  <si>
    <t xml:space="preserve">Who it is for</t>
  </si>
  <si>
    <t xml:space="preserve">Handmade and Etsy sellers, eBay sellers, Shopify store owners, Amazon FBA sellers, KDP authors, print-on-demand sellers, craft fair sellers, freelancers, and side hustlers who want simple bookkeeping without accounting software.</t>
  </si>
  <si>
    <t xml:space="preserve">How to use it each week</t>
  </si>
  <si>
    <t xml:space="preserve">1.  Fill out the Setup tab first (business name, year, tax set-aside percentage, and your monthly goals).</t>
  </si>
  <si>
    <t xml:space="preserve">2.  Add each sale to the Income Tracker tab, one row per order or payout.</t>
  </si>
  <si>
    <t xml:space="preserve">3.  Add every business expense to the Expense Tracker tab, one row per purchase.</t>
  </si>
  <si>
    <t xml:space="preserve">4.  Add refunds when they happen - either on the original order row, or as a separate expense row.</t>
  </si>
  <si>
    <t xml:space="preserve">5.  Save your receipts in a folder named for the month.</t>
  </si>
  <si>
    <t xml:space="preserve">How to use it each month</t>
  </si>
  <si>
    <t xml:space="preserve">1.  Check that every order and expense for the month has been entered.</t>
  </si>
  <si>
    <t xml:space="preserve">2.  Compare your totals against your platform statements and bank or card statements.</t>
  </si>
  <si>
    <t xml:space="preserve">3.  Review the Dashboard and the Monthly Summary tab.</t>
  </si>
  <si>
    <t xml:space="preserve">4.  Fill in the Tax Set-Aside Planner with the amount you actually moved into savings.</t>
  </si>
  <si>
    <t xml:space="preserve">5.  Print or save the Printable Monthly Review tab as your monthly record.</t>
  </si>
  <si>
    <t xml:space="preserve">What the Dashboard shows</t>
  </si>
  <si>
    <t xml:space="preserve">Year-to-date totals for income, expenses, fees, refunds, product costs, and marketing spend; your net profit and profit margin; your estimated tax set-aside; your best month; your highest expense category; and how your average month compares to your profit goal. Five simple charts sit underneath.</t>
  </si>
  <si>
    <t xml:space="preserve">Where numbers come from (important)</t>
  </si>
  <si>
    <t xml:space="preserve">Your totals are built from two tabs only: the Income Tracker and the Expense Tracker. The Platform Fees Tracker, Product Costs &amp; COGS, and Marketing &amp; Ads Tracker tabs are detail tabs - they help you work things out, but they are not added into your totals. That is deliberate: it is what stops the same fee being counted twice.</t>
  </si>
  <si>
    <t xml:space="preserve">Colour key</t>
  </si>
  <si>
    <t xml:space="preserve">Blush / pink cells are for you to type in.   Sage / green cells are calculated - do not type over them.</t>
  </si>
  <si>
    <t xml:space="preserve">Notes about estimates</t>
  </si>
  <si>
    <t xml:space="preserve">Every figure here is only as accurate as what you enter. The tax set-aside figure is a planning estimate produced by multiplying your net profit by the percentage you chose in Setup. It is not a tax calculation, and it does not work out federal, state, local, sales, VAT, GST, self-employment, or payroll tax. Attribution figures on the marketing tab are approximate by nature.</t>
  </si>
  <si>
    <t xml:space="preserve">Data quality habits</t>
  </si>
  <si>
    <t xml:space="preserve">Do not enter the same fee in two places unless you mean to.   Use the same category names every time - use the dropdowns.   Reconcile your totals against platform statements once a month.   Save receipts in a folder by month.   This workbook is for tracking and planning, not official tax filing.</t>
  </si>
  <si>
    <t xml:space="preserve">This workbook is for planning and simple bookkeeping support only. It is not tax, legal, or financial advice. Always confirm tax rules and reporting requirements with a qualified professional.</t>
  </si>
  <si>
    <t xml:space="preserve">Setup</t>
  </si>
  <si>
    <t xml:space="preserve">Fill in the blush cells. Everything else in the workbook reads from here.</t>
  </si>
  <si>
    <t xml:space="preserve">Setting</t>
  </si>
  <si>
    <t xml:space="preserve">Your value</t>
  </si>
  <si>
    <t xml:space="preserve">Business name</t>
  </si>
  <si>
    <t xml:space="preserve">My Small Business</t>
  </si>
  <si>
    <t xml:space="preserve">Year</t>
  </si>
  <si>
    <t xml:space="preserve">Currency symbol</t>
  </si>
  <si>
    <t xml:space="preserve">$</t>
  </si>
  <si>
    <t xml:space="preserve">Estimated tax set-aside %</t>
  </si>
  <si>
    <t xml:space="preserve">Monthly profit goal</t>
  </si>
  <si>
    <t xml:space="preserve">Monthly revenue goal</t>
  </si>
  <si>
    <t xml:space="preserve">Default platform</t>
  </si>
  <si>
    <t xml:space="preserve">Etsy</t>
  </si>
  <si>
    <t xml:space="preserve">Starting cash balance (optional)</t>
  </si>
  <si>
    <t xml:space="preserve">Notes</t>
  </si>
  <si>
    <t xml:space="preserve">How to read the colours</t>
  </si>
  <si>
    <t xml:space="preserve">Blush cells = type here.</t>
  </si>
  <si>
    <t xml:space="preserve">Sage cells = calculated for you. Do not type over them.</t>
  </si>
  <si>
    <t xml:space="preserve">The currency symbol above is a label only. To change how money displays, select the money columns and apply your own currency format.</t>
  </si>
  <si>
    <t xml:space="preserve">Editable lists - these feed every dropdown in the workbook. Add or rename items here, in the rows shown.</t>
  </si>
  <si>
    <t xml:space="preserve">Income categories</t>
  </si>
  <si>
    <t xml:space="preserve">Expense categories</t>
  </si>
  <si>
    <t xml:space="preserve">Platforms</t>
  </si>
  <si>
    <t xml:space="preserve">Fee types</t>
  </si>
  <si>
    <t xml:space="preserve">Payment methods</t>
  </si>
  <si>
    <t xml:space="preserve">Yes / No</t>
  </si>
  <si>
    <t xml:space="preserve">Product sales</t>
  </si>
  <si>
    <t xml:space="preserve">Product supplies</t>
  </si>
  <si>
    <t xml:space="preserve">Listing fee</t>
  </si>
  <si>
    <t xml:space="preserve">Bank transfer</t>
  </si>
  <si>
    <t xml:space="preserve">Yes</t>
  </si>
  <si>
    <t xml:space="preserve">Service income</t>
  </si>
  <si>
    <t xml:space="preserve">Inventory</t>
  </si>
  <si>
    <t xml:space="preserve">eBay</t>
  </si>
  <si>
    <t xml:space="preserve">Transaction fee</t>
  </si>
  <si>
    <t xml:space="preserve">Debit card</t>
  </si>
  <si>
    <t xml:space="preserve">No</t>
  </si>
  <si>
    <t xml:space="preserve">Digital product sales</t>
  </si>
  <si>
    <t xml:space="preserve">Shipping labels</t>
  </si>
  <si>
    <t xml:space="preserve">Shopify</t>
  </si>
  <si>
    <t xml:space="preserve">Payment processing fee</t>
  </si>
  <si>
    <t xml:space="preserve">Credit card</t>
  </si>
  <si>
    <t xml:space="preserve">Shipping charged</t>
  </si>
  <si>
    <t xml:space="preserve">Packaging</t>
  </si>
  <si>
    <t xml:space="preserve">Amazon FBA</t>
  </si>
  <si>
    <t xml:space="preserve">Subscription fee</t>
  </si>
  <si>
    <t xml:space="preserve">PayPal</t>
  </si>
  <si>
    <t xml:space="preserve">Tips</t>
  </si>
  <si>
    <t xml:space="preserve">Platform fees</t>
  </si>
  <si>
    <t xml:space="preserve">KDP</t>
  </si>
  <si>
    <t xml:space="preserve">Ad fee</t>
  </si>
  <si>
    <t xml:space="preserve">Cash</t>
  </si>
  <si>
    <t xml:space="preserve">Affiliate income</t>
  </si>
  <si>
    <t xml:space="preserve">Payment processing fees</t>
  </si>
  <si>
    <t xml:space="preserve">Print-on-demand</t>
  </si>
  <si>
    <t xml:space="preserve">Referral fee</t>
  </si>
  <si>
    <t xml:space="preserve">Platform payout</t>
  </si>
  <si>
    <t xml:space="preserve">Other income</t>
  </si>
  <si>
    <t xml:space="preserve">Advertising</t>
  </si>
  <si>
    <t xml:space="preserve">Craft fair</t>
  </si>
  <si>
    <t xml:space="preserve">Fulfillment fee</t>
  </si>
  <si>
    <t xml:space="preserve">Other</t>
  </si>
  <si>
    <t xml:space="preserve">Software</t>
  </si>
  <si>
    <t xml:space="preserve">Website</t>
  </si>
  <si>
    <t xml:space="preserve">Other fee</t>
  </si>
  <si>
    <t xml:space="preserve">Website/domain</t>
  </si>
  <si>
    <t xml:space="preserve">Education</t>
  </si>
  <si>
    <t xml:space="preserve">Office supplies</t>
  </si>
  <si>
    <t xml:space="preserve">Professional services</t>
  </si>
  <si>
    <t xml:space="preserve">Refunds</t>
  </si>
  <si>
    <t xml:space="preserve">Other expense</t>
  </si>
  <si>
    <t xml:space="preserve">Date</t>
  </si>
  <si>
    <t xml:space="preserve">Month</t>
  </si>
  <si>
    <t xml:space="preserve">Platform</t>
  </si>
  <si>
    <t xml:space="preserve">Order ID / Reference</t>
  </si>
  <si>
    <t xml:space="preserve">Customer / Notes</t>
  </si>
  <si>
    <t xml:space="preserve">Income Category</t>
  </si>
  <si>
    <t xml:space="preserve">Gross Sale</t>
  </si>
  <si>
    <t xml:space="preserve">Shipping Charged</t>
  </si>
  <si>
    <t xml:space="preserve">Discounts</t>
  </si>
  <si>
    <t xml:space="preserve">Platform Fees</t>
  </si>
  <si>
    <t xml:space="preserve">Payment Processing Fees</t>
  </si>
  <si>
    <t xml:space="preserve">Shipping Label Cost</t>
  </si>
  <si>
    <t xml:space="preserve">Product Cost / COGS</t>
  </si>
  <si>
    <t xml:space="preserve">Net Income</t>
  </si>
  <si>
    <t xml:space="preserve">ETY-1001</t>
  </si>
  <si>
    <t xml:space="preserve">Soy candle gift set, three 8 oz candles</t>
  </si>
  <si>
    <t xml:space="preserve">SAMPLE ROW - delete before you start</t>
  </si>
  <si>
    <t xml:space="preserve">SHP-2044</t>
  </si>
  <si>
    <t xml:space="preserve">Digital planner PDF, instant download</t>
  </si>
  <si>
    <t xml:space="preserve">SAMPLE ROW - discount code applied</t>
  </si>
  <si>
    <t xml:space="preserve">ETY-1017</t>
  </si>
  <si>
    <t xml:space="preserve">Candle refill trio</t>
  </si>
  <si>
    <t xml:space="preserve">SAMPLE ROW</t>
  </si>
  <si>
    <t xml:space="preserve">EBY-3310</t>
  </si>
  <si>
    <t xml:space="preserve">Vintage brass desk lamp</t>
  </si>
  <si>
    <t xml:space="preserve">KDP-FEB26</t>
  </si>
  <si>
    <t xml:space="preserve">Monthly royalty payout</t>
  </si>
  <si>
    <t xml:space="preserve">SAMPLE ROW - royalties arrive already net of platform fees</t>
  </si>
  <si>
    <t xml:space="preserve">ETY-1029</t>
  </si>
  <si>
    <t xml:space="preserve">Candle and card bundle, set of four</t>
  </si>
  <si>
    <t xml:space="preserve">POD-5521</t>
  </si>
  <si>
    <t xml:space="preserve">Woodland tee, fulfilled by partner</t>
  </si>
  <si>
    <t xml:space="preserve">SAMPLE ROW - partner cost sits in COGS</t>
  </si>
  <si>
    <t xml:space="preserve">ETY-1042</t>
  </si>
  <si>
    <t xml:space="preserve">Candle three-pack gift set</t>
  </si>
  <si>
    <t xml:space="preserve">Refund, damaged in transit</t>
  </si>
  <si>
    <t xml:space="preserve">SAMPLE ROW - refund logged against the original order</t>
  </si>
  <si>
    <t xml:space="preserve">CF-0312</t>
  </si>
  <si>
    <t xml:space="preserve">Spring market, cash and card sales</t>
  </si>
  <si>
    <t xml:space="preserve">Net Income = Gross Sale + Shipping Charged - Discounts - Refunds - Platform Fees - Payment Processing Fees - Shipping Label Cost - Product Cost / COGS.
FEES: enter each fee EITHER here on the order row OR in the Platform Fees Tracker - never both. Only the fees typed on this tab are counted in your totals; the Platform Fees Tracker is a detail tab for organising fees.
The ten rows above are fictional samples. Delete them and start with your own data - the formulas in Month and Net Income already run to row 501, and you can copy them further down if you need more rows.</t>
  </si>
  <si>
    <t xml:space="preserve">Vendor</t>
  </si>
  <si>
    <t xml:space="preserve">Expense Category</t>
  </si>
  <si>
    <t xml:space="preserve">Platform / Project</t>
  </si>
  <si>
    <t xml:space="preserve">Description</t>
  </si>
  <si>
    <t xml:space="preserve">Amount</t>
  </si>
  <si>
    <t xml:space="preserve">Payment Method</t>
  </si>
  <si>
    <t xml:space="preserve">Tax Deductible?</t>
  </si>
  <si>
    <t xml:space="preserve">Receipt Saved?</t>
  </si>
  <si>
    <t xml:space="preserve">Packaging supplier</t>
  </si>
  <si>
    <t xml:space="preserve">Kraft boxes and tissue paper</t>
  </si>
  <si>
    <t xml:space="preserve">Pinterest Ads</t>
  </si>
  <si>
    <t xml:space="preserve">Pinterest</t>
  </si>
  <si>
    <t xml:space="preserve">Ad spend, January</t>
  </si>
  <si>
    <t xml:space="preserve">Design software</t>
  </si>
  <si>
    <t xml:space="preserve">Monthly design plan</t>
  </si>
  <si>
    <t xml:space="preserve">Shopify Ads</t>
  </si>
  <si>
    <t xml:space="preserve">Retargeting, February</t>
  </si>
  <si>
    <t xml:space="preserve">SAMPLE ROW - matches a row on the Marketing tab</t>
  </si>
  <si>
    <t xml:space="preserve">Wax supplier</t>
  </si>
  <si>
    <t xml:space="preserve">Soy wax and wicks restock</t>
  </si>
  <si>
    <t xml:space="preserve">Domain registrar</t>
  </si>
  <si>
    <t xml:space="preserve">Annual domain renewal</t>
  </si>
  <si>
    <t xml:space="preserve">Office supply shop</t>
  </si>
  <si>
    <t xml:space="preserve">General</t>
  </si>
  <si>
    <t xml:space="preserve">Printer ink and label paper</t>
  </si>
  <si>
    <t xml:space="preserve">SAMPLE ROW - receipt still to file</t>
  </si>
  <si>
    <t xml:space="preserve">Etsy Ads</t>
  </si>
  <si>
    <t xml:space="preserve">Ad spend, March</t>
  </si>
  <si>
    <t xml:space="preserve">Every business cost that is NOT already typed on an Income Tracker order row belongs here.
Do not re-enter platform fees, processing fees, shipping labels, or product costs here if you already put them on the order row in the Income Tracker - that would count them twice.
Use the dropdowns so the Monthly Summary can find your categories. The eight rows above are fictional samples: delete them.</t>
  </si>
  <si>
    <t xml:space="preserve">Fee Type</t>
  </si>
  <si>
    <t xml:space="preserve">Related Order ID</t>
  </si>
  <si>
    <t xml:space="preserve">Gross Amount</t>
  </si>
  <si>
    <t xml:space="preserve">Fee Amount</t>
  </si>
  <si>
    <t xml:space="preserve">Fee Percentage</t>
  </si>
  <si>
    <t xml:space="preserve">SAMPLE ROW - no gross amount, so the percentage shows 0</t>
  </si>
  <si>
    <t xml:space="preserve">This is a DETAIL tab. It helps you see where your fees go - it is not added into your Monthly Summary, so nothing here can double-count.
If a fee is only recorded here and nowhere else, add it to the Expense Tracker under 'Platform fees' or 'Payment processing fees' so it reaches your totals.
Different platforms calculate fees differently. This tracker is for organising fees, not for verifying official platform statements.</t>
  </si>
  <si>
    <t xml:space="preserve">Product / SKU</t>
  </si>
  <si>
    <t xml:space="preserve">Category</t>
  </si>
  <si>
    <t xml:space="preserve">Quantity Purchased</t>
  </si>
  <si>
    <t xml:space="preserve">Total Cost</t>
  </si>
  <si>
    <t xml:space="preserve">Cost Per Unit</t>
  </si>
  <si>
    <t xml:space="preserve">Quantity Used / Sold</t>
  </si>
  <si>
    <t xml:space="preserve">Cost Assigned</t>
  </si>
  <si>
    <t xml:space="preserve">Supplier</t>
  </si>
  <si>
    <t xml:space="preserve">CNDL-8OZ</t>
  </si>
  <si>
    <t xml:space="preserve">Candle supplier</t>
  </si>
  <si>
    <t xml:space="preserve">SAMPLE ROW - 40 candles in one batch, so 8.40 each</t>
  </si>
  <si>
    <t xml:space="preserve">BOX-KRAFT</t>
  </si>
  <si>
    <t xml:space="preserve">SAMPLE ROW - same purchase as an Expense Tracker row; this tab only works out the unit cost</t>
  </si>
  <si>
    <t xml:space="preserve">WAX-BULK</t>
  </si>
  <si>
    <t xml:space="preserve">SAMPLE ROW - 10 kg of wax</t>
  </si>
  <si>
    <t xml:space="preserve">TEE-POD</t>
  </si>
  <si>
    <t xml:space="preserve">POD partner</t>
  </si>
  <si>
    <t xml:space="preserve">SAMPLE ROW - printed and shipped per order</t>
  </si>
  <si>
    <t xml:space="preserve">This is a DETAIL tab. Use it to work out what one unit actually costs you, then copy that figure into the Product Cost / COGS column on the Income Tracker order row.
It is not added into your Monthly Summary - the money you spent is already recorded once, either on the Expense Tracker or on the order row. That is what keeps it from being counted twice.
Cost Per Unit = Total Cost / Quantity Purchased.   Cost Assigned = Cost Per Unit x Quantity Used / Sold.</t>
  </si>
  <si>
    <t xml:space="preserve">Campaign Name</t>
  </si>
  <si>
    <t xml:space="preserve">Spend</t>
  </si>
  <si>
    <t xml:space="preserve">Sales Attributed</t>
  </si>
  <si>
    <t xml:space="preserve">Orders Attributed</t>
  </si>
  <si>
    <t xml:space="preserve">Profit Attributed</t>
  </si>
  <si>
    <t xml:space="preserve">ROAS</t>
  </si>
  <si>
    <t xml:space="preserve">Cost Per Order</t>
  </si>
  <si>
    <t xml:space="preserve">Winter candle pins</t>
  </si>
  <si>
    <t xml:space="preserve">SAMPLE ROW - Pinterest; attribution is approximate</t>
  </si>
  <si>
    <t xml:space="preserve">Spring gift set ads</t>
  </si>
  <si>
    <t xml:space="preserve">Digital planner retargeting</t>
  </si>
  <si>
    <t xml:space="preserve">SAMPLE ROW - this spend is also entered once on the Expense Tracker</t>
  </si>
  <si>
    <t xml:space="preserve">This is a DETAIL tab for judging whether a campaign was worth it. Your ad spend reaches the Monthly Summary through the Expense Tracker under the 'Advertising' category, so enter each ad payment there once.
ROAS = Sales Attributed / Spend.   Cost Per Order = Spend / Orders Attributed.
Attribution is often imperfect, especially across Pinterest, Etsy, Shopify, Amazon, and social media. Treat these numbers as a direction of travel, not a measurement.</t>
  </si>
  <si>
    <t xml:space="preserve">Net Profit</t>
  </si>
  <si>
    <t xml:space="preserve">Tax Set-Aside %</t>
  </si>
  <si>
    <t xml:space="preserve">Suggested Tax Set-Aside</t>
  </si>
  <si>
    <t xml:space="preserve">Amount Actually Set Aside</t>
  </si>
  <si>
    <t xml:space="preserve">Difference</t>
  </si>
  <si>
    <t xml:space="preserve">SAMPLE - replace with what you actually moved into savings</t>
  </si>
  <si>
    <t xml:space="preserve">YEAR TOTAL</t>
  </si>
  <si>
    <t xml:space="preserve">Blush columns are yours: type what you actually moved into a savings account, plus any note. Everything else is calculated.
Suggested Tax Set-Aside = Net Profit x Tax Set-Aside %.   Difference = Amount Actually Set Aside - Suggested Tax Set-Aside (a negative number means you are behind your own plan).
Change the percentage once, in Setup, and every month updates.
This is only a planning estimate. It does not calculate exact federal, state, local, sales, VAT, GST, self-employment, or payroll taxes.</t>
  </si>
  <si>
    <t xml:space="preserve">Gross Income</t>
  </si>
  <si>
    <t xml:space="preserve">Total Fees</t>
  </si>
  <si>
    <t xml:space="preserve">Product Costs / COGS</t>
  </si>
  <si>
    <t xml:space="preserve">Marketing Spend</t>
  </si>
  <si>
    <t xml:space="preserve">Other Expenses</t>
  </si>
  <si>
    <t xml:space="preserve">Profit Margin</t>
  </si>
  <si>
    <t xml:space="preserve">Tax Set-Aside Estimate</t>
  </si>
  <si>
    <t xml:space="preserve">Profit Goal</t>
  </si>
  <si>
    <t xml:space="preserve">Goal Difference</t>
  </si>
  <si>
    <t xml:space="preserve">HOW THESE NUMBERS ARE BUILT - only two tabs feed this summary: the Income Tracker and the Expense Tracker.
Gross Income = Gross Sale + Shipping Charged - Discounts, from the Income Tracker.
Refunds = the Refunds column on the Income Tracker + any Expense Tracker rows categorised 'Refunds'. Log each refund in one place only.
Total Fees = Platform Fees + Payment Processing Fees on the Income Tracker + Expense Tracker rows categorised 'Platform fees' or 'Payment processing fees'. Enter each fee once. The Platform Fees Tracker is a detail tab and is not counted here.
Product Costs / COGS = Product Cost + Shipping Label Cost on the Income Tracker + Expense Tracker rows categorised 'Product supplies', 'Inventory', 'Shipping labels', or 'Packaging'.
Marketing Spend = Expense Tracker rows categorised 'Advertising'.
Other Expenses = every remaining Expense Tracker row for that month, so nothing you enter can go missing.
Net Profit = Gross Income - Refunds - Total Fees - Product Costs - Marketing Spend - Other Expenses.
Tax Set-Aside Estimate uses MAX(Net Profit, 0) so a loss-making month suggests zero rather than a negative figure. It is a planning estimate only.</t>
  </si>
  <si>
    <t xml:space="preserve">Dashboard</t>
  </si>
  <si>
    <t xml:space="preserve">Metric</t>
  </si>
  <si>
    <t xml:space="preserve">Value</t>
  </si>
  <si>
    <t xml:space="preserve">Chart data (calculated - leave as is)</t>
  </si>
  <si>
    <t xml:space="preserve">Net profit, months with sales only</t>
  </si>
  <si>
    <t xml:space="preserve">Total gross income</t>
  </si>
  <si>
    <t xml:space="preserve">Expense category</t>
  </si>
  <si>
    <t xml:space="preserve">Year total</t>
  </si>
  <si>
    <t xml:space="preserve">Gross sales</t>
  </si>
  <si>
    <t xml:space="preserve">Gross income</t>
  </si>
  <si>
    <t xml:space="preserve">Total expenses</t>
  </si>
  <si>
    <t xml:space="preserve">Net profit</t>
  </si>
  <si>
    <t xml:space="preserve">Tax set-aside</t>
  </si>
  <si>
    <t xml:space="preserve">Active months only</t>
  </si>
  <si>
    <t xml:space="preserve">Total refunds</t>
  </si>
  <si>
    <t xml:space="preserve">Total fees</t>
  </si>
  <si>
    <t xml:space="preserve">Total product costs / COGS</t>
  </si>
  <si>
    <t xml:space="preserve">Total marketing spend</t>
  </si>
  <si>
    <t xml:space="preserve">Other expenses</t>
  </si>
  <si>
    <t xml:space="preserve">Total expenses (incl. refunds)</t>
  </si>
  <si>
    <t xml:space="preserve">Profit margin</t>
  </si>
  <si>
    <t xml:space="preserve">Estimated tax set-aside</t>
  </si>
  <si>
    <t xml:space="preserve">Best month by profit</t>
  </si>
  <si>
    <t xml:space="preserve">Highest expense category</t>
  </si>
  <si>
    <t xml:space="preserve">Average monthly profit</t>
  </si>
  <si>
    <t xml:space="preserve">Progress toward monthly goal</t>
  </si>
  <si>
    <t xml:space="preserve">Yearly Summary</t>
  </si>
  <si>
    <t xml:space="preserve">Total Expenses</t>
  </si>
  <si>
    <t xml:space="preserve">Estimated Tax Set-Aside</t>
  </si>
  <si>
    <t xml:space="preserve">Year at a glance</t>
  </si>
  <si>
    <t xml:space="preserve">Lowest month by profit</t>
  </si>
  <si>
    <t xml:space="preserve">Best month profit</t>
  </si>
  <si>
    <t xml:space="preserve">Lowest month profit</t>
  </si>
  <si>
    <t xml:space="preserve">Total suggested tax set-aside</t>
  </si>
  <si>
    <t xml:space="preserve">Total amount actually set aside</t>
  </si>
  <si>
    <t xml:space="preserve">Set-aside difference</t>
  </si>
  <si>
    <t xml:space="preserve">Months with a profit</t>
  </si>
  <si>
    <t xml:space="preserve">Months with a loss</t>
  </si>
  <si>
    <t xml:space="preserve">Total Expenses here means fees + product costs + marketing + other expenses. Refunds are shown separately so they are never counted twice, and Net Profit = Gross Income - Refunds - Total Expenses.
Best, lowest, and average month figures only look at months that actually had sales, so empty months do not drag them down.
To keep more than one year, save a fresh copy of this workbook for each year and change the Year in Setup.</t>
  </si>
  <si>
    <t xml:space="preserve">Monthly Review</t>
  </si>
  <si>
    <t xml:space="preserve">Print this page, or save it as a PDF, at the end of each month.</t>
  </si>
  <si>
    <t xml:space="preserve">Helper - this block does not print. Leave it alone.</t>
  </si>
  <si>
    <t xml:space="preserve">Business</t>
  </si>
  <si>
    <t xml:space="preserve">March</t>
  </si>
  <si>
    <t xml:space="preserve">&lt;- choose a month</t>
  </si>
  <si>
    <t xml:space="preserve">The numbers</t>
  </si>
  <si>
    <t xml:space="preserve">Tax set-aside estimate</t>
  </si>
  <si>
    <t xml:space="preserve">Profit goal</t>
  </si>
  <si>
    <t xml:space="preserve">Above / below goal</t>
  </si>
  <si>
    <t xml:space="preserve">Top income source</t>
  </si>
  <si>
    <t xml:space="preserve">Biggest expense category</t>
  </si>
  <si>
    <t xml:space="preserve">What worked this month?</t>
  </si>
  <si>
    <t xml:space="preserve">What needs improvement?</t>
  </si>
  <si>
    <t xml:space="preserve">What should I do next month?</t>
  </si>
  <si>
    <t xml:space="preserve">Small Business Bookkeeping Planner - free from SimpleLifeCalc.com</t>
  </si>
</sst>
</file>

<file path=xl/styles.xml><?xml version="1.0" encoding="utf-8"?>
<styleSheet xmlns="http://schemas.openxmlformats.org/spreadsheetml/2006/main">
  <numFmts count="7">
    <numFmt numFmtId="164" formatCode="General"/>
    <numFmt numFmtId="165" formatCode="0"/>
    <numFmt numFmtId="166" formatCode="0.0%"/>
    <numFmt numFmtId="167" formatCode="#,##0.00"/>
    <numFmt numFmtId="168" formatCode="yyyy\-mm\-dd"/>
    <numFmt numFmtId="169" formatCode="#,##0"/>
    <numFmt numFmtId="170" formatCode="0.00\x"/>
  </numFmts>
  <fonts count="23">
    <font>
      <sz val="11"/>
      <color theme="1"/>
      <name val="Calibri"/>
      <family val="2"/>
      <charset val="1"/>
    </font>
    <font>
      <sz val="10"/>
      <name val="Arial"/>
      <family val="0"/>
    </font>
    <font>
      <sz val="10"/>
      <name val="Arial"/>
      <family val="0"/>
    </font>
    <font>
      <sz val="10"/>
      <name val="Arial"/>
      <family val="0"/>
    </font>
    <font>
      <b val="true"/>
      <sz val="20"/>
      <color rgb="FF36332F"/>
      <name val="Arial"/>
      <family val="0"/>
      <charset val="1"/>
    </font>
    <font>
      <i val="true"/>
      <sz val="10"/>
      <color rgb="FF7A736B"/>
      <name val="Arial"/>
      <family val="0"/>
      <charset val="1"/>
    </font>
    <font>
      <b val="true"/>
      <sz val="12"/>
      <color rgb="FF7E9A82"/>
      <name val="Arial"/>
      <family val="0"/>
      <charset val="1"/>
    </font>
    <font>
      <sz val="10"/>
      <color rgb="FF36332F"/>
      <name val="Arial"/>
      <family val="0"/>
      <charset val="1"/>
    </font>
    <font>
      <i val="true"/>
      <sz val="9"/>
      <color rgb="FFFFFFFF"/>
      <name val="Arial"/>
      <family val="0"/>
      <charset val="1"/>
    </font>
    <font>
      <b val="true"/>
      <sz val="18"/>
      <color rgb="FF36332F"/>
      <name val="Arial"/>
      <family val="0"/>
      <charset val="1"/>
    </font>
    <font>
      <b val="true"/>
      <sz val="10"/>
      <color rgb="FFFFFFFF"/>
      <name val="Arial"/>
      <family val="0"/>
      <charset val="1"/>
    </font>
    <font>
      <b val="true"/>
      <sz val="10"/>
      <color rgb="FF36332F"/>
      <name val="Arial"/>
      <family val="0"/>
      <charset val="1"/>
    </font>
    <font>
      <b val="true"/>
      <sz val="11"/>
      <color rgb="FF7E9A82"/>
      <name val="Arial"/>
      <family val="0"/>
      <charset val="1"/>
    </font>
    <font>
      <sz val="9"/>
      <color rgb="FF36332F"/>
      <name val="Arial"/>
      <family val="0"/>
      <charset val="1"/>
    </font>
    <font>
      <i val="true"/>
      <sz val="9"/>
      <color rgb="FF7A736B"/>
      <name val="Arial"/>
      <family val="0"/>
      <charset val="1"/>
    </font>
    <font>
      <i val="true"/>
      <sz val="8"/>
      <color rgb="FF7A736B"/>
      <name val="Arial"/>
      <family val="0"/>
      <charset val="1"/>
    </font>
    <font>
      <b val="true"/>
      <sz val="18"/>
      <color rgb="FF000000"/>
      <name val="Calibri"/>
      <family val="2"/>
    </font>
    <font>
      <sz val="10"/>
      <color rgb="FF000000"/>
      <name val="Calibri"/>
      <family val="2"/>
    </font>
    <font>
      <b val="true"/>
      <sz val="13"/>
      <color rgb="FF7E9A82"/>
      <name val="Arial"/>
      <family val="0"/>
      <charset val="1"/>
    </font>
    <font>
      <b val="true"/>
      <sz val="11"/>
      <color rgb="FF36332F"/>
      <name val="Arial"/>
      <family val="0"/>
      <charset val="1"/>
    </font>
    <font>
      <sz val="11"/>
      <color rgb="FF36332F"/>
      <name val="Arial"/>
      <family val="0"/>
      <charset val="1"/>
    </font>
    <font>
      <i val="true"/>
      <sz val="8"/>
      <color rgb="FFFFFFFF"/>
      <name val="Arial"/>
      <family val="0"/>
      <charset val="1"/>
    </font>
    <font>
      <sz val="8"/>
      <color rgb="FF7A736B"/>
      <name val="Arial"/>
      <family val="0"/>
      <charset val="1"/>
    </font>
  </fonts>
  <fills count="9">
    <fill>
      <patternFill patternType="none"/>
    </fill>
    <fill>
      <patternFill patternType="gray125"/>
    </fill>
    <fill>
      <patternFill patternType="solid">
        <fgColor rgb="FFFAF5EE"/>
        <bgColor rgb="FFFFFFFF"/>
      </patternFill>
    </fill>
    <fill>
      <patternFill patternType="solid">
        <fgColor rgb="FFC97F6B"/>
        <bgColor rgb="FFB98A76"/>
      </patternFill>
    </fill>
    <fill>
      <patternFill patternType="solid">
        <fgColor rgb="FF7E9A82"/>
        <bgColor rgb="FF8FA68E"/>
      </patternFill>
    </fill>
    <fill>
      <patternFill patternType="solid">
        <fgColor rgb="FFF6E3DC"/>
        <bgColor rgb="FFF3EADD"/>
      </patternFill>
    </fill>
    <fill>
      <patternFill patternType="solid">
        <fgColor rgb="FFDCE6DA"/>
        <bgColor rgb="FFD9D9D9"/>
      </patternFill>
    </fill>
    <fill>
      <patternFill patternType="solid">
        <fgColor rgb="FFFFFFFF"/>
        <bgColor rgb="FFFAF5EE"/>
      </patternFill>
    </fill>
    <fill>
      <patternFill patternType="solid">
        <fgColor rgb="FFF3EADD"/>
        <bgColor rgb="FFF6E3DC"/>
      </patternFill>
    </fill>
  </fills>
  <borders count="2">
    <border diagonalUp="false" diagonalDown="false">
      <left/>
      <right/>
      <top/>
      <bottom/>
      <diagonal/>
    </border>
    <border diagonalUp="false" diagonalDown="false">
      <left style="thin">
        <color rgb="FFE2D8CA"/>
      </left>
      <right style="thin">
        <color rgb="FFE2D8CA"/>
      </right>
      <top style="thin">
        <color rgb="FFE2D8CA"/>
      </top>
      <bottom style="thin">
        <color rgb="FFE2D8CA"/>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62">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2"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false" applyAlignment="false" applyProtection="false">
      <alignment horizontal="general" vertical="bottom" textRotation="0" wrapText="false" indent="0" shrinkToFit="false"/>
      <protection locked="true" hidden="false"/>
    </xf>
    <xf numFmtId="164" fontId="5" fillId="2" borderId="0" xfId="0" applyFont="true" applyBorder="false" applyAlignment="true" applyProtection="false">
      <alignment horizontal="left" vertical="top" textRotation="0" wrapText="true" indent="0" shrinkToFit="false"/>
      <protection locked="true" hidden="false"/>
    </xf>
    <xf numFmtId="164" fontId="6" fillId="2" borderId="0" xfId="0" applyFont="true" applyBorder="false" applyAlignment="true" applyProtection="false">
      <alignment horizontal="left" vertical="center" textRotation="0" wrapText="false" indent="0" shrinkToFit="false"/>
      <protection locked="true" hidden="false"/>
    </xf>
    <xf numFmtId="164" fontId="7" fillId="2" borderId="0" xfId="0" applyFont="true" applyBorder="false" applyAlignment="true" applyProtection="false">
      <alignment horizontal="left" vertical="top" textRotation="0" wrapText="true" indent="0" shrinkToFit="false"/>
      <protection locked="true" hidden="false"/>
    </xf>
    <xf numFmtId="164" fontId="8" fillId="3" borderId="0" xfId="0" applyFont="true" applyBorder="false" applyAlignment="true" applyProtection="false">
      <alignment horizontal="left" vertical="top" textRotation="0" wrapText="true" indent="0" shrinkToFit="false"/>
      <protection locked="true" hidden="false"/>
    </xf>
    <xf numFmtId="164" fontId="9" fillId="2" borderId="0" xfId="0" applyFont="true" applyBorder="false" applyAlignment="false" applyProtection="false">
      <alignment horizontal="general" vertical="bottom" textRotation="0" wrapText="false" indent="0" shrinkToFit="false"/>
      <protection locked="true" hidden="false"/>
    </xf>
    <xf numFmtId="164" fontId="5" fillId="2" borderId="0" xfId="0" applyFont="true" applyBorder="false" applyAlignment="false" applyProtection="false">
      <alignment horizontal="general" vertical="bottom" textRotation="0" wrapText="false" indent="0" shrinkToFit="false"/>
      <protection locked="true" hidden="false"/>
    </xf>
    <xf numFmtId="164" fontId="10" fillId="4" borderId="1" xfId="0" applyFont="true" applyBorder="true" applyAlignment="true" applyProtection="false">
      <alignment horizontal="center" vertical="center" textRotation="0" wrapText="false" indent="0" shrinkToFit="false"/>
      <protection locked="true" hidden="false"/>
    </xf>
    <xf numFmtId="164" fontId="11" fillId="2" borderId="1" xfId="0" applyFont="true" applyBorder="true" applyAlignment="false" applyProtection="false">
      <alignment horizontal="general" vertical="bottom" textRotation="0" wrapText="false" indent="0" shrinkToFit="false"/>
      <protection locked="true" hidden="false"/>
    </xf>
    <xf numFmtId="164" fontId="0" fillId="5" borderId="1" xfId="0" applyFont="true" applyBorder="true" applyAlignment="true" applyProtection="false">
      <alignment horizontal="left" vertical="center" textRotation="0" wrapText="false" indent="0" shrinkToFit="false"/>
      <protection locked="true" hidden="false"/>
    </xf>
    <xf numFmtId="165" fontId="0" fillId="5" borderId="1" xfId="0" applyFont="false" applyBorder="true" applyAlignment="true" applyProtection="false">
      <alignment horizontal="left" vertical="center" textRotation="0" wrapText="false" indent="0" shrinkToFit="false"/>
      <protection locked="true" hidden="false"/>
    </xf>
    <xf numFmtId="166" fontId="0" fillId="5" borderId="1" xfId="0" applyFont="false" applyBorder="true" applyAlignment="true" applyProtection="false">
      <alignment horizontal="left" vertical="center" textRotation="0" wrapText="false" indent="0" shrinkToFit="false"/>
      <protection locked="true" hidden="false"/>
    </xf>
    <xf numFmtId="167" fontId="0" fillId="5" borderId="1" xfId="0" applyFont="false" applyBorder="true" applyAlignment="true" applyProtection="false">
      <alignment horizontal="left" vertical="center" textRotation="0" wrapText="false" indent="0" shrinkToFit="false"/>
      <protection locked="true" hidden="false"/>
    </xf>
    <xf numFmtId="164" fontId="12" fillId="2" borderId="0" xfId="0" applyFont="true" applyBorder="false" applyAlignment="false" applyProtection="false">
      <alignment horizontal="general" vertical="bottom" textRotation="0" wrapText="false" indent="0" shrinkToFit="false"/>
      <protection locked="true" hidden="false"/>
    </xf>
    <xf numFmtId="164" fontId="13" fillId="5" borderId="1" xfId="0" applyFont="true" applyBorder="true" applyAlignment="false" applyProtection="false">
      <alignment horizontal="general" vertical="bottom" textRotation="0" wrapText="false" indent="0" shrinkToFit="false"/>
      <protection locked="true" hidden="false"/>
    </xf>
    <xf numFmtId="164" fontId="13" fillId="6" borderId="1" xfId="0" applyFont="true" applyBorder="true" applyAlignment="false" applyProtection="false">
      <alignment horizontal="general" vertical="bottom" textRotation="0" wrapText="false" indent="0" shrinkToFit="false"/>
      <protection locked="true" hidden="false"/>
    </xf>
    <xf numFmtId="164" fontId="14" fillId="2" borderId="0" xfId="0" applyFont="true" applyBorder="true" applyAlignment="true" applyProtection="false">
      <alignment horizontal="left" vertical="top" textRotation="0" wrapText="true" indent="0" shrinkToFit="false"/>
      <protection locked="true" hidden="false"/>
    </xf>
    <xf numFmtId="164" fontId="14" fillId="2" borderId="0" xfId="0" applyFont="true" applyBorder="false" applyAlignment="false" applyProtection="false">
      <alignment horizontal="general" vertical="bottom" textRotation="0" wrapText="false" indent="0" shrinkToFit="false"/>
      <protection locked="true" hidden="false"/>
    </xf>
    <xf numFmtId="164" fontId="8" fillId="3" borderId="0" xfId="0" applyFont="true" applyBorder="true" applyAlignment="true" applyProtection="false">
      <alignment horizontal="left" vertical="top" textRotation="0" wrapText="true" indent="0" shrinkToFit="false"/>
      <protection locked="true" hidden="false"/>
    </xf>
    <xf numFmtId="164" fontId="10" fillId="4" borderId="1" xfId="0" applyFont="true" applyBorder="true" applyAlignment="true" applyProtection="false">
      <alignment horizontal="center" vertical="center" textRotation="0" wrapText="true" indent="0" shrinkToFit="false"/>
      <protection locked="true" hidden="false"/>
    </xf>
    <xf numFmtId="168" fontId="7" fillId="7" borderId="1" xfId="0" applyFont="true" applyBorder="true" applyAlignment="false" applyProtection="false">
      <alignment horizontal="general" vertical="bottom" textRotation="0" wrapText="false" indent="0" shrinkToFit="false"/>
      <protection locked="true" hidden="false"/>
    </xf>
    <xf numFmtId="164" fontId="7" fillId="6" borderId="1" xfId="0" applyFont="true" applyBorder="true" applyAlignment="false" applyProtection="false">
      <alignment horizontal="general" vertical="bottom" textRotation="0" wrapText="false" indent="0" shrinkToFit="false"/>
      <protection locked="true" hidden="false"/>
    </xf>
    <xf numFmtId="164" fontId="7" fillId="7" borderId="1" xfId="0" applyFont="true" applyBorder="true" applyAlignment="false" applyProtection="false">
      <alignment horizontal="general" vertical="bottom" textRotation="0" wrapText="false" indent="0" shrinkToFit="false"/>
      <protection locked="true" hidden="false"/>
    </xf>
    <xf numFmtId="167" fontId="7" fillId="7" borderId="1" xfId="0" applyFont="true" applyBorder="true" applyAlignment="false" applyProtection="false">
      <alignment horizontal="general" vertical="bottom" textRotation="0" wrapText="false" indent="0" shrinkToFit="false"/>
      <protection locked="true" hidden="false"/>
    </xf>
    <xf numFmtId="167" fontId="7" fillId="6" borderId="1" xfId="0" applyFont="true" applyBorder="true" applyAlignment="false" applyProtection="false">
      <alignment horizontal="general" vertical="bottom" textRotation="0" wrapText="false" indent="0" shrinkToFit="false"/>
      <protection locked="true" hidden="false"/>
    </xf>
    <xf numFmtId="168" fontId="7" fillId="8" borderId="1" xfId="0" applyFont="true" applyBorder="true" applyAlignment="false" applyProtection="false">
      <alignment horizontal="general" vertical="bottom" textRotation="0" wrapText="false" indent="0" shrinkToFit="false"/>
      <protection locked="true" hidden="false"/>
    </xf>
    <xf numFmtId="164" fontId="7" fillId="8" borderId="1" xfId="0" applyFont="true" applyBorder="true" applyAlignment="false" applyProtection="false">
      <alignment horizontal="general" vertical="bottom" textRotation="0" wrapText="false" indent="0" shrinkToFit="false"/>
      <protection locked="true" hidden="false"/>
    </xf>
    <xf numFmtId="167" fontId="7" fillId="8" borderId="1" xfId="0" applyFont="true" applyBorder="true" applyAlignment="false" applyProtection="false">
      <alignment horizontal="general" vertical="bottom" textRotation="0" wrapText="false" indent="0" shrinkToFit="false"/>
      <protection locked="true" hidden="false"/>
    </xf>
    <xf numFmtId="164" fontId="14" fillId="0" borderId="0" xfId="0" applyFont="true" applyBorder="true" applyAlignment="true" applyProtection="false">
      <alignment horizontal="left" vertical="top" textRotation="0" wrapText="true" indent="0" shrinkToFit="false"/>
      <protection locked="true" hidden="false"/>
    </xf>
    <xf numFmtId="166" fontId="7" fillId="6" borderId="1" xfId="0" applyFont="true" applyBorder="true" applyAlignment="false" applyProtection="false">
      <alignment horizontal="general" vertical="bottom" textRotation="0" wrapText="false" indent="0" shrinkToFit="false"/>
      <protection locked="true" hidden="false"/>
    </xf>
    <xf numFmtId="169" fontId="7" fillId="7" borderId="1" xfId="0" applyFont="true" applyBorder="true" applyAlignment="false" applyProtection="false">
      <alignment horizontal="general" vertical="bottom" textRotation="0" wrapText="false" indent="0" shrinkToFit="false"/>
      <protection locked="true" hidden="false"/>
    </xf>
    <xf numFmtId="169" fontId="7" fillId="8" borderId="1" xfId="0" applyFont="true" applyBorder="true" applyAlignment="false" applyProtection="false">
      <alignment horizontal="general" vertical="bottom" textRotation="0" wrapText="false" indent="0" shrinkToFit="false"/>
      <protection locked="true" hidden="false"/>
    </xf>
    <xf numFmtId="170" fontId="7" fillId="6" borderId="1" xfId="0" applyFont="true" applyBorder="true" applyAlignment="false" applyProtection="false">
      <alignment horizontal="general" vertical="bottom" textRotation="0" wrapText="false" indent="0" shrinkToFit="false"/>
      <protection locked="true" hidden="false"/>
    </xf>
    <xf numFmtId="167" fontId="7" fillId="5" borderId="1" xfId="0" applyFont="true" applyBorder="true" applyAlignment="false" applyProtection="false">
      <alignment horizontal="general" vertical="bottom" textRotation="0" wrapText="false" indent="0" shrinkToFit="false"/>
      <protection locked="true" hidden="false"/>
    </xf>
    <xf numFmtId="164" fontId="7" fillId="5" borderId="1" xfId="0" applyFont="true" applyBorder="true" applyAlignment="false" applyProtection="false">
      <alignment horizontal="general" vertical="bottom" textRotation="0" wrapText="false" indent="0" shrinkToFit="false"/>
      <protection locked="true" hidden="false"/>
    </xf>
    <xf numFmtId="164" fontId="11" fillId="8" borderId="1" xfId="0" applyFont="true" applyBorder="true" applyAlignment="false" applyProtection="false">
      <alignment horizontal="general" vertical="bottom" textRotation="0" wrapText="false" indent="0" shrinkToFit="false"/>
      <protection locked="true" hidden="false"/>
    </xf>
    <xf numFmtId="167" fontId="11" fillId="8" borderId="1" xfId="0" applyFont="true" applyBorder="true" applyAlignment="false" applyProtection="false">
      <alignment horizontal="general" vertical="bottom" textRotation="0" wrapText="false" indent="0" shrinkToFit="false"/>
      <protection locked="true" hidden="false"/>
    </xf>
    <xf numFmtId="166" fontId="11" fillId="8" borderId="1" xfId="0" applyFont="true" applyBorder="true" applyAlignment="false" applyProtection="false">
      <alignment horizontal="general" vertical="bottom"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7" fontId="7" fillId="6" borderId="1" xfId="0" applyFont="true" applyBorder="true" applyAlignment="true" applyProtection="false">
      <alignment horizontal="right" vertical="center" textRotation="0" wrapText="false" indent="0" shrinkToFit="false"/>
      <protection locked="true" hidden="false"/>
    </xf>
    <xf numFmtId="167" fontId="13" fillId="6" borderId="1" xfId="0" applyFont="true" applyBorder="true" applyAlignment="false" applyProtection="false">
      <alignment horizontal="general" vertical="bottom" textRotation="0" wrapText="false" indent="0" shrinkToFit="false"/>
      <protection locked="true" hidden="false"/>
    </xf>
    <xf numFmtId="166" fontId="7" fillId="6" borderId="1" xfId="0" applyFont="true" applyBorder="true" applyAlignment="true" applyProtection="false">
      <alignment horizontal="right" vertical="center" textRotation="0" wrapText="false" indent="0" shrinkToFit="false"/>
      <protection locked="true" hidden="false"/>
    </xf>
    <xf numFmtId="164" fontId="7" fillId="6" borderId="1" xfId="0" applyFont="true" applyBorder="true" applyAlignment="true" applyProtection="false">
      <alignment horizontal="right" vertical="center" textRotation="0" wrapText="false" indent="0" shrinkToFit="false"/>
      <protection locked="true" hidden="false"/>
    </xf>
    <xf numFmtId="165" fontId="7" fillId="6" borderId="1" xfId="0" applyFont="true" applyBorder="true" applyAlignment="false" applyProtection="false">
      <alignment horizontal="general" vertical="bottom" textRotation="0" wrapText="false" indent="0" shrinkToFit="false"/>
      <protection locked="true" hidden="false"/>
    </xf>
    <xf numFmtId="164" fontId="6" fillId="2" borderId="0" xfId="0" applyFont="true" applyBorder="false" applyAlignment="false" applyProtection="false">
      <alignment horizontal="general" vertical="bottom" textRotation="0" wrapText="false" indent="0" shrinkToFit="false"/>
      <protection locked="true" hidden="false"/>
    </xf>
    <xf numFmtId="169" fontId="7" fillId="6" borderId="1" xfId="0" applyFont="true" applyBorder="true" applyAlignment="true" applyProtection="false">
      <alignment horizontal="right" vertical="center" textRotation="0" wrapText="false" indent="0" shrinkToFit="false"/>
      <protection locked="true" hidden="false"/>
    </xf>
    <xf numFmtId="164" fontId="15" fillId="2" borderId="0" xfId="0" applyFont="true" applyBorder="false" applyAlignment="false" applyProtection="false">
      <alignment horizontal="general" vertical="bottom" textRotation="0" wrapText="false" indent="0" shrinkToFit="false"/>
      <protection locked="true" hidden="false"/>
    </xf>
    <xf numFmtId="164" fontId="0" fillId="6" borderId="1" xfId="0" applyFont="false" applyBorder="true" applyAlignment="false" applyProtection="false">
      <alignment horizontal="general" vertical="bottom" textRotation="0" wrapText="false" indent="0" shrinkToFit="false"/>
      <protection locked="true" hidden="false"/>
    </xf>
    <xf numFmtId="165" fontId="0" fillId="6" borderId="1" xfId="0" applyFont="false" applyBorder="true" applyAlignment="false" applyProtection="false">
      <alignment horizontal="general" vertical="bottom" textRotation="0" wrapText="false" indent="0" shrinkToFit="false"/>
      <protection locked="true" hidden="false"/>
    </xf>
    <xf numFmtId="164" fontId="13" fillId="2" borderId="0" xfId="0" applyFont="true" applyBorder="false" applyAlignment="false" applyProtection="false">
      <alignment horizontal="general" vertical="bottom" textRotation="0" wrapText="false" indent="0" shrinkToFit="false"/>
      <protection locked="true" hidden="false"/>
    </xf>
    <xf numFmtId="167" fontId="13" fillId="2" borderId="0" xfId="0" applyFont="true" applyBorder="false" applyAlignment="false" applyProtection="false">
      <alignment horizontal="general" vertical="bottom" textRotation="0" wrapText="false" indent="0" shrinkToFit="false"/>
      <protection locked="true" hidden="false"/>
    </xf>
    <xf numFmtId="164" fontId="0" fillId="5" borderId="1" xfId="0" applyFont="true" applyBorder="true" applyAlignment="false" applyProtection="false">
      <alignment horizontal="general" vertical="bottom" textRotation="0" wrapText="false" indent="0" shrinkToFit="false"/>
      <protection locked="true" hidden="false"/>
    </xf>
    <xf numFmtId="164" fontId="18" fillId="2" borderId="0" xfId="0" applyFont="true" applyBorder="false" applyAlignment="false" applyProtection="false">
      <alignment horizontal="general" vertical="bottom" textRotation="0" wrapText="false" indent="0" shrinkToFit="false"/>
      <protection locked="true" hidden="false"/>
    </xf>
    <xf numFmtId="164" fontId="19" fillId="8" borderId="1" xfId="0" applyFont="true" applyBorder="true" applyAlignment="false" applyProtection="false">
      <alignment horizontal="general" vertical="bottom" textRotation="0" wrapText="false" indent="0" shrinkToFit="false"/>
      <protection locked="true" hidden="false"/>
    </xf>
    <xf numFmtId="167" fontId="20" fillId="6" borderId="1" xfId="0" applyFont="true" applyBorder="true" applyAlignment="true" applyProtection="false">
      <alignment horizontal="right" vertical="center" textRotation="0" wrapText="false" indent="0" shrinkToFit="false"/>
      <protection locked="true" hidden="false"/>
    </xf>
    <xf numFmtId="166" fontId="20" fillId="6" borderId="1" xfId="0" applyFont="true" applyBorder="true" applyAlignment="true" applyProtection="false">
      <alignment horizontal="right" vertical="center" textRotation="0" wrapText="false" indent="0" shrinkToFit="false"/>
      <protection locked="true" hidden="false"/>
    </xf>
    <xf numFmtId="164" fontId="20" fillId="6" borderId="1" xfId="0" applyFont="true" applyBorder="true" applyAlignment="true" applyProtection="false">
      <alignment horizontal="right" vertical="center" textRotation="0" wrapText="false" indent="0" shrinkToFit="false"/>
      <protection locked="true" hidden="false"/>
    </xf>
    <xf numFmtId="164" fontId="0" fillId="5" borderId="1" xfId="0" applyFont="false" applyBorder="true" applyAlignment="true" applyProtection="false">
      <alignment horizontal="left" vertical="top" textRotation="0" wrapText="true" indent="0" shrinkToFit="false"/>
      <protection locked="true" hidden="false"/>
    </xf>
    <xf numFmtId="164" fontId="21" fillId="3" borderId="0" xfId="0" applyFont="true" applyBorder="true" applyAlignment="true" applyProtection="false">
      <alignment horizontal="left" vertical="top" textRotation="0" wrapText="true" indent="0" shrinkToFit="false"/>
      <protection locked="true" hidden="false"/>
    </xf>
    <xf numFmtId="164" fontId="22" fillId="2"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6D8B74"/>
      <rgbColor rgb="FF800080"/>
      <rgbColor rgb="FF008080"/>
      <rgbColor rgb="FFA9BFA3"/>
      <rgbColor rgb="FF878787"/>
      <rgbColor rgb="FF9CAF9A"/>
      <rgbColor rgb="FF993366"/>
      <rgbColor rgb="FFFAF5EE"/>
      <rgbColor rgb="FFF6E3DC"/>
      <rgbColor rgb="FF660066"/>
      <rgbColor rgb="FFD98C7A"/>
      <rgbColor rgb="FF0066CC"/>
      <rgbColor rgb="FFD9D9D9"/>
      <rgbColor rgb="FF000080"/>
      <rgbColor rgb="FFFF00FF"/>
      <rgbColor rgb="FFFFFF00"/>
      <rgbColor rgb="FF00FFFF"/>
      <rgbColor rgb="FF800080"/>
      <rgbColor rgb="FF800000"/>
      <rgbColor rgb="FF008080"/>
      <rgbColor rgb="FF0000FF"/>
      <rgbColor rgb="FF00CCFF"/>
      <rgbColor rgb="FFE2D8CA"/>
      <rgbColor rgb="FFDCE6DA"/>
      <rgbColor rgb="FFF3EADD"/>
      <rgbColor rgb="FFCBD8C4"/>
      <rgbColor rgb="FFDDA894"/>
      <rgbColor rgb="FFC4A484"/>
      <rgbColor rgb="FFE3C3A8"/>
      <rgbColor rgb="FF4F81BD"/>
      <rgbColor rgb="FF33CCCC"/>
      <rgbColor rgb="FF7E9A82"/>
      <rgbColor rgb="FFEBD3C0"/>
      <rgbColor rgb="FFB98A76"/>
      <rgbColor rgb="FFC97F6B"/>
      <rgbColor rgb="FF7A736B"/>
      <rgbColor rgb="FF8FA68E"/>
      <rgbColor rgb="FF003366"/>
      <rgbColor rgb="FF5E7A63"/>
      <rgbColor rgb="FF003300"/>
      <rgbColor rgb="FF333300"/>
      <rgbColor rgb="FF993300"/>
      <rgbColor rgb="FF993366"/>
      <rgbColor rgb="FF333399"/>
      <rgbColor rgb="FF36332F"/>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worksheet" Target="worksheets/sheet12.xml"/><Relationship Id="rId15" Type="http://schemas.openxmlformats.org/officeDocument/2006/relationships/sharedStrings" Target="sharedStrings.xml"/>
</Relationships>
</file>

<file path=xl/charts/chart1.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Monthly income vs expenses</a:t>
            </a:r>
          </a:p>
        </c:rich>
      </c:tx>
      <c:overlay val="0"/>
      <c:spPr>
        <a:noFill/>
        <a:ln w="0">
          <a:noFill/>
        </a:ln>
      </c:spPr>
    </c:title>
    <c:autoTitleDeleted val="0"/>
    <c:plotArea>
      <c:lineChart>
        <c:grouping val="standard"/>
        <c:varyColors val="0"/>
        <c:ser>
          <c:idx val="0"/>
          <c:order val="0"/>
          <c:tx>
            <c:strRef>
              <c:f>Dashboard!K5</c:f>
              <c:strCache>
                <c:ptCount val="1"/>
                <c:pt idx="0">
                  <c:v>Gross income</c:v>
                </c:pt>
              </c:strCache>
            </c:strRef>
          </c:tx>
          <c:spPr>
            <a:solidFill>
              <a:srgbClr val="7e9a82"/>
            </a:solidFill>
            <a:ln w="24120">
              <a:solidFill>
                <a:srgbClr val="7e9a82"/>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Dashboard!$J$6:$J$17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Dashboard!$K$6:$K$17</c:f>
              <c:numCache>
                <c:formatCode>#,##0.00</c:formatCode>
                <c:ptCount val="12"/>
                <c:pt idx="0">
                  <c:v>177.45</c:v>
                </c:pt>
                <c:pt idx="1">
                  <c:v>267.62</c:v>
                </c:pt>
                <c:pt idx="2">
                  <c:v>297.2</c:v>
                </c:pt>
                <c:pt idx="3">
                  <c:v>0</c:v>
                </c:pt>
                <c:pt idx="4">
                  <c:v>0</c:v>
                </c:pt>
                <c:pt idx="5">
                  <c:v>0</c:v>
                </c:pt>
                <c:pt idx="6">
                  <c:v>0</c:v>
                </c:pt>
                <c:pt idx="7">
                  <c:v>0</c:v>
                </c:pt>
                <c:pt idx="8">
                  <c:v>0</c:v>
                </c:pt>
                <c:pt idx="9">
                  <c:v>0</c:v>
                </c:pt>
                <c:pt idx="10">
                  <c:v>0</c:v>
                </c:pt>
                <c:pt idx="11">
                  <c:v>0</c:v>
                </c:pt>
              </c:numCache>
            </c:numRef>
          </c:val>
          <c:smooth val="0"/>
        </c:ser>
        <c:ser>
          <c:idx val="1"/>
          <c:order val="1"/>
          <c:tx>
            <c:strRef>
              <c:f>Dashboard!L5</c:f>
              <c:strCache>
                <c:ptCount val="1"/>
                <c:pt idx="0">
                  <c:v>Total expenses</c:v>
                </c:pt>
              </c:strCache>
            </c:strRef>
          </c:tx>
          <c:spPr>
            <a:solidFill>
              <a:srgbClr val="c97f6b"/>
            </a:solidFill>
            <a:ln w="24120">
              <a:solidFill>
                <a:srgbClr val="c97f6b"/>
              </a:solidFill>
              <a:round/>
            </a:ln>
          </c:spPr>
          <c:marker>
            <c:symbol val="none"/>
          </c:marker>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Dashboard!$J$6:$J$17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Dashboard!$L$6:$L$17</c:f>
              <c:numCache>
                <c:formatCode>#,##0.00</c:formatCode>
                <c:ptCount val="12"/>
                <c:pt idx="0">
                  <c:v>150.27</c:v>
                </c:pt>
                <c:pt idx="1">
                  <c:v>231.62</c:v>
                </c:pt>
                <c:pt idx="2">
                  <c:v>235.39</c:v>
                </c:pt>
                <c:pt idx="3">
                  <c:v>0</c:v>
                </c:pt>
                <c:pt idx="4">
                  <c:v>0</c:v>
                </c:pt>
                <c:pt idx="5">
                  <c:v>0</c:v>
                </c:pt>
                <c:pt idx="6">
                  <c:v>0</c:v>
                </c:pt>
                <c:pt idx="7">
                  <c:v>0</c:v>
                </c:pt>
                <c:pt idx="8">
                  <c:v>0</c:v>
                </c:pt>
                <c:pt idx="9">
                  <c:v>0</c:v>
                </c:pt>
                <c:pt idx="10">
                  <c:v>0</c:v>
                </c:pt>
                <c:pt idx="11">
                  <c:v>0</c:v>
                </c:pt>
              </c:numCache>
            </c:numRef>
          </c:val>
          <c:smooth val="0"/>
        </c:ser>
        <c:hiLowLines>
          <c:spPr>
            <a:ln w="0">
              <a:noFill/>
            </a:ln>
          </c:spPr>
        </c:hiLowLines>
        <c:marker val="0"/>
        <c:axId val="78602227"/>
        <c:axId val="25119215"/>
      </c:lineChart>
      <c:catAx>
        <c:axId val="78602227"/>
        <c:scaling>
          <c:orientation val="minMax"/>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25119215"/>
        <c:crosses val="autoZero"/>
        <c:auto val="1"/>
        <c:lblAlgn val="ctr"/>
        <c:lblOffset val="100"/>
        <c:noMultiLvlLbl val="0"/>
      </c:catAx>
      <c:valAx>
        <c:axId val="25119215"/>
        <c:scaling>
          <c:orientation val="minMax"/>
        </c:scaling>
        <c:delete val="0"/>
        <c:axPos val="l"/>
        <c:majorGridlines>
          <c:spPr>
            <a:ln w="9360">
              <a:solidFill>
                <a:srgbClr val="878787"/>
              </a:solidFill>
              <a:round/>
            </a:ln>
          </c:spPr>
        </c:majorGridlines>
        <c:numFmt formatCode="#,##0" sourceLinked="0"/>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78602227"/>
        <c:crosses val="autoZero"/>
        <c:crossBetween val="between"/>
      </c:valAx>
      <c:spPr>
        <a:noFill/>
        <a:ln w="0">
          <a:noFill/>
        </a:ln>
      </c:spPr>
    </c:plotArea>
    <c:legend>
      <c:legendPos val="r"/>
      <c:overlay val="0"/>
      <c:spPr>
        <a:noFill/>
        <a:ln w="0">
          <a:noFill/>
        </a:ln>
      </c:spPr>
      <c:txPr>
        <a:bodyPr/>
        <a:lstStyle/>
        <a:p>
          <a:pPr>
            <a:defRPr b="0" sz="1000" spc="-1" strike="noStrike">
              <a:solidFill>
                <a:srgbClr val="000000"/>
              </a:solidFill>
              <a:latin typeface="Calibri"/>
            </a:defRPr>
          </a:pPr>
        </a:p>
      </c:txPr>
    </c:legend>
    <c:plotVisOnly val="1"/>
    <c:dispBlanksAs val="gap"/>
  </c:chart>
  <c:spPr>
    <a:solidFill>
      <a:srgbClr val="ffffff"/>
    </a:solidFill>
    <a:ln w="9360">
      <a:solidFill>
        <a:srgbClr val="d9d9d9"/>
      </a:solidFill>
      <a:round/>
    </a:ln>
  </c:spPr>
</c:chartSpace>
</file>

<file path=xl/charts/chart2.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Net profit by month</a:t>
            </a:r>
          </a:p>
        </c:rich>
      </c:tx>
      <c:overlay val="0"/>
      <c:spPr>
        <a:noFill/>
        <a:ln w="0">
          <a:noFill/>
        </a:ln>
      </c:spPr>
    </c:title>
    <c:autoTitleDeleted val="0"/>
    <c:plotArea>
      <c:barChart>
        <c:barDir val="col"/>
        <c:grouping val="clustered"/>
        <c:varyColors val="0"/>
        <c:ser>
          <c:idx val="0"/>
          <c:order val="0"/>
          <c:tx>
            <c:strRef>
              <c:f>Dashboard!M5</c:f>
              <c:strCache>
                <c:ptCount val="1"/>
                <c:pt idx="0">
                  <c:v>Net profit</c:v>
                </c:pt>
              </c:strCache>
            </c:strRef>
          </c:tx>
          <c:spPr>
            <a:solidFill>
              <a:srgbClr val="7e9a82"/>
            </a:solidFill>
            <a:ln w="0">
              <a:solidFill>
                <a:srgbClr val="7e9a82"/>
              </a:solidFill>
            </a:ln>
          </c:spPr>
          <c:invertIfNegative val="0"/>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Dashboard!$J$6:$J$17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Dashboard!$M$6:$M$17</c:f>
              <c:numCache>
                <c:formatCode>#,##0.00</c:formatCode>
                <c:ptCount val="12"/>
                <c:pt idx="0">
                  <c:v>27.18</c:v>
                </c:pt>
                <c:pt idx="1">
                  <c:v>36</c:v>
                </c:pt>
                <c:pt idx="2">
                  <c:v>61.81</c:v>
                </c:pt>
                <c:pt idx="3">
                  <c:v>0</c:v>
                </c:pt>
                <c:pt idx="4">
                  <c:v>0</c:v>
                </c:pt>
                <c:pt idx="5">
                  <c:v>0</c:v>
                </c:pt>
                <c:pt idx="6">
                  <c:v>0</c:v>
                </c:pt>
                <c:pt idx="7">
                  <c:v>0</c:v>
                </c:pt>
                <c:pt idx="8">
                  <c:v>0</c:v>
                </c:pt>
                <c:pt idx="9">
                  <c:v>0</c:v>
                </c:pt>
                <c:pt idx="10">
                  <c:v>0</c:v>
                </c:pt>
                <c:pt idx="11">
                  <c:v>0</c:v>
                </c:pt>
              </c:numCache>
            </c:numRef>
          </c:val>
        </c:ser>
        <c:gapWidth val="150"/>
        <c:overlap val="0"/>
        <c:axId val="71432097"/>
        <c:axId val="14753976"/>
      </c:barChart>
      <c:catAx>
        <c:axId val="71432097"/>
        <c:scaling>
          <c:orientation val="minMax"/>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14753976"/>
        <c:crosses val="autoZero"/>
        <c:auto val="1"/>
        <c:lblAlgn val="ctr"/>
        <c:lblOffset val="100"/>
        <c:noMultiLvlLbl val="0"/>
      </c:catAx>
      <c:valAx>
        <c:axId val="14753976"/>
        <c:scaling>
          <c:orientation val="minMax"/>
        </c:scaling>
        <c:delete val="0"/>
        <c:axPos val="l"/>
        <c:majorGridlines>
          <c:spPr>
            <a:ln w="9360">
              <a:solidFill>
                <a:srgbClr val="878787"/>
              </a:solidFill>
              <a:round/>
            </a:ln>
          </c:spPr>
        </c:majorGridlines>
        <c:numFmt formatCode="#,##0.00"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71432097"/>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charts/chart3.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Where the money went, by expense category</a:t>
            </a:r>
          </a:p>
        </c:rich>
      </c:tx>
      <c:overlay val="0"/>
      <c:spPr>
        <a:noFill/>
        <a:ln w="0">
          <a:noFill/>
        </a:ln>
      </c:spPr>
    </c:title>
    <c:autoTitleDeleted val="0"/>
    <c:plotArea>
      <c:pieChart>
        <c:varyColors val="1"/>
        <c:ser>
          <c:idx val="0"/>
          <c:order val="0"/>
          <c:tx>
            <c:strRef>
              <c:f>Dashboard!E5</c:f>
              <c:strCache>
                <c:ptCount val="1"/>
                <c:pt idx="0">
                  <c:v>Year total</c:v>
                </c:pt>
              </c:strCache>
            </c:strRef>
          </c:tx>
          <c:spPr>
            <a:solidFill>
              <a:srgbClr val="4f81bd"/>
            </a:solidFill>
            <a:ln w="0">
              <a:noFill/>
            </a:ln>
          </c:spPr>
          <c:explosion val="0"/>
          <c:dPt>
            <c:idx val="0"/>
            <c:spPr>
              <a:solidFill>
                <a:srgbClr val="7e9a82"/>
              </a:solidFill>
              <a:ln w="0">
                <a:solidFill>
                  <a:srgbClr val="ffffff"/>
                </a:solidFill>
              </a:ln>
            </c:spPr>
          </c:dPt>
          <c:dPt>
            <c:idx val="1"/>
            <c:spPr>
              <a:solidFill>
                <a:srgbClr val="c97f6b"/>
              </a:solidFill>
              <a:ln w="0">
                <a:solidFill>
                  <a:srgbClr val="ffffff"/>
                </a:solidFill>
              </a:ln>
            </c:spPr>
          </c:dPt>
          <c:dPt>
            <c:idx val="2"/>
            <c:spPr>
              <a:solidFill>
                <a:srgbClr val="a9bfa3"/>
              </a:solidFill>
              <a:ln w="0">
                <a:solidFill>
                  <a:srgbClr val="ffffff"/>
                </a:solidFill>
              </a:ln>
            </c:spPr>
          </c:dPt>
          <c:dPt>
            <c:idx val="3"/>
            <c:spPr>
              <a:solidFill>
                <a:srgbClr val="dda894"/>
              </a:solidFill>
              <a:ln w="0">
                <a:solidFill>
                  <a:srgbClr val="ffffff"/>
                </a:solidFill>
              </a:ln>
            </c:spPr>
          </c:dPt>
          <c:dPt>
            <c:idx val="4"/>
            <c:spPr>
              <a:solidFill>
                <a:srgbClr val="5e7a63"/>
              </a:solidFill>
              <a:ln w="0">
                <a:solidFill>
                  <a:srgbClr val="ffffff"/>
                </a:solidFill>
              </a:ln>
            </c:spPr>
          </c:dPt>
          <c:dPt>
            <c:idx val="5"/>
            <c:spPr>
              <a:solidFill>
                <a:srgbClr val="e3c3a8"/>
              </a:solidFill>
              <a:ln w="0">
                <a:solidFill>
                  <a:srgbClr val="ffffff"/>
                </a:solidFill>
              </a:ln>
            </c:spPr>
          </c:dPt>
          <c:dPt>
            <c:idx val="6"/>
            <c:spPr>
              <a:solidFill>
                <a:srgbClr val="8fa68e"/>
              </a:solidFill>
              <a:ln w="0">
                <a:solidFill>
                  <a:srgbClr val="ffffff"/>
                </a:solidFill>
              </a:ln>
            </c:spPr>
          </c:dPt>
          <c:dPt>
            <c:idx val="7"/>
            <c:spPr>
              <a:solidFill>
                <a:srgbClr val="b98a76"/>
              </a:solidFill>
              <a:ln w="0">
                <a:solidFill>
                  <a:srgbClr val="ffffff"/>
                </a:solidFill>
              </a:ln>
            </c:spPr>
          </c:dPt>
          <c:dPt>
            <c:idx val="8"/>
            <c:spPr>
              <a:solidFill>
                <a:srgbClr val="cbd8c4"/>
              </a:solidFill>
              <a:ln w="0">
                <a:solidFill>
                  <a:srgbClr val="ffffff"/>
                </a:solidFill>
              </a:ln>
            </c:spPr>
          </c:dPt>
          <c:dPt>
            <c:idx val="9"/>
            <c:spPr>
              <a:solidFill>
                <a:srgbClr val="d98c7a"/>
              </a:solidFill>
              <a:ln w="0">
                <a:solidFill>
                  <a:srgbClr val="ffffff"/>
                </a:solidFill>
              </a:ln>
            </c:spPr>
          </c:dPt>
          <c:dPt>
            <c:idx val="10"/>
            <c:spPr>
              <a:solidFill>
                <a:srgbClr val="6d8b74"/>
              </a:solidFill>
              <a:ln w="0">
                <a:solidFill>
                  <a:srgbClr val="ffffff"/>
                </a:solidFill>
              </a:ln>
            </c:spPr>
          </c:dPt>
          <c:dPt>
            <c:idx val="11"/>
            <c:spPr>
              <a:solidFill>
                <a:srgbClr val="ebd3c0"/>
              </a:solidFill>
              <a:ln w="0">
                <a:solidFill>
                  <a:srgbClr val="ffffff"/>
                </a:solidFill>
              </a:ln>
            </c:spPr>
          </c:dPt>
          <c:dPt>
            <c:idx val="12"/>
            <c:spPr>
              <a:solidFill>
                <a:srgbClr val="9caf9a"/>
              </a:solidFill>
              <a:ln w="0">
                <a:solidFill>
                  <a:srgbClr val="ffffff"/>
                </a:solidFill>
              </a:ln>
            </c:spPr>
          </c:dPt>
          <c:dPt>
            <c:idx val="13"/>
            <c:spPr>
              <a:solidFill>
                <a:srgbClr val="c4a484"/>
              </a:solidFill>
              <a:ln w="0">
                <a:solidFill>
                  <a:srgbClr val="ffffff"/>
                </a:solidFill>
              </a:ln>
            </c:spPr>
          </c:dPt>
          <c:dLbls>
            <c:dLbl>
              <c:idx val="0"/>
              <c:txPr>
                <a:bodyPr wrap="none"/>
                <a:lstStyle/>
                <a:p>
                  <a:pPr>
                    <a:defRPr b="0" sz="1000" spc="-1" strike="noStrike">
                      <a:latin typeface="Arial"/>
                    </a:defRPr>
                  </a:pPr>
                </a:p>
              </c:txPr>
              <c:showLegendKey val="0"/>
              <c:showVal val="0"/>
              <c:showCatName val="0"/>
              <c:showSerName val="0"/>
              <c:showPercent val="0"/>
              <c:separator> </c:separator>
            </c:dLbl>
            <c:dLbl>
              <c:idx val="1"/>
              <c:txPr>
                <a:bodyPr wrap="none"/>
                <a:lstStyle/>
                <a:p>
                  <a:pPr>
                    <a:defRPr b="0" sz="1000" spc="-1" strike="noStrike">
                      <a:latin typeface="Arial"/>
                    </a:defRPr>
                  </a:pPr>
                </a:p>
              </c:txPr>
              <c:showLegendKey val="0"/>
              <c:showVal val="0"/>
              <c:showCatName val="0"/>
              <c:showSerName val="0"/>
              <c:showPercent val="0"/>
              <c:separator> </c:separator>
            </c:dLbl>
            <c:dLbl>
              <c:idx val="2"/>
              <c:txPr>
                <a:bodyPr wrap="none"/>
                <a:lstStyle/>
                <a:p>
                  <a:pPr>
                    <a:defRPr b="0" sz="1000" spc="-1" strike="noStrike">
                      <a:latin typeface="Arial"/>
                    </a:defRPr>
                  </a:pPr>
                </a:p>
              </c:txPr>
              <c:showLegendKey val="0"/>
              <c:showVal val="0"/>
              <c:showCatName val="0"/>
              <c:showSerName val="0"/>
              <c:showPercent val="0"/>
              <c:separator> </c:separator>
            </c:dLbl>
            <c:dLbl>
              <c:idx val="3"/>
              <c:txPr>
                <a:bodyPr wrap="none"/>
                <a:lstStyle/>
                <a:p>
                  <a:pPr>
                    <a:defRPr b="0" sz="1000" spc="-1" strike="noStrike">
                      <a:latin typeface="Arial"/>
                    </a:defRPr>
                  </a:pPr>
                </a:p>
              </c:txPr>
              <c:showLegendKey val="0"/>
              <c:showVal val="0"/>
              <c:showCatName val="0"/>
              <c:showSerName val="0"/>
              <c:showPercent val="0"/>
              <c:separator> </c:separator>
            </c:dLbl>
            <c:dLbl>
              <c:idx val="4"/>
              <c:txPr>
                <a:bodyPr wrap="none"/>
                <a:lstStyle/>
                <a:p>
                  <a:pPr>
                    <a:defRPr b="0" sz="1000" spc="-1" strike="noStrike">
                      <a:latin typeface="Arial"/>
                    </a:defRPr>
                  </a:pPr>
                </a:p>
              </c:txPr>
              <c:showLegendKey val="0"/>
              <c:showVal val="0"/>
              <c:showCatName val="0"/>
              <c:showSerName val="0"/>
              <c:showPercent val="0"/>
              <c:separator> </c:separator>
            </c:dLbl>
            <c:dLbl>
              <c:idx val="5"/>
              <c:txPr>
                <a:bodyPr wrap="none"/>
                <a:lstStyle/>
                <a:p>
                  <a:pPr>
                    <a:defRPr b="0" sz="1000" spc="-1" strike="noStrike">
                      <a:latin typeface="Arial"/>
                    </a:defRPr>
                  </a:pPr>
                </a:p>
              </c:txPr>
              <c:showLegendKey val="0"/>
              <c:showVal val="0"/>
              <c:showCatName val="0"/>
              <c:showSerName val="0"/>
              <c:showPercent val="0"/>
              <c:separator> </c:separator>
            </c:dLbl>
            <c:dLbl>
              <c:idx val="6"/>
              <c:txPr>
                <a:bodyPr wrap="none"/>
                <a:lstStyle/>
                <a:p>
                  <a:pPr>
                    <a:defRPr b="0" sz="1000" spc="-1" strike="noStrike">
                      <a:latin typeface="Arial"/>
                    </a:defRPr>
                  </a:pPr>
                </a:p>
              </c:txPr>
              <c:showLegendKey val="0"/>
              <c:showVal val="0"/>
              <c:showCatName val="0"/>
              <c:showSerName val="0"/>
              <c:showPercent val="0"/>
              <c:separator> </c:separator>
            </c:dLbl>
            <c:dLbl>
              <c:idx val="7"/>
              <c:txPr>
                <a:bodyPr wrap="none"/>
                <a:lstStyle/>
                <a:p>
                  <a:pPr>
                    <a:defRPr b="0" sz="1000" spc="-1" strike="noStrike">
                      <a:latin typeface="Arial"/>
                    </a:defRPr>
                  </a:pPr>
                </a:p>
              </c:txPr>
              <c:showLegendKey val="0"/>
              <c:showVal val="0"/>
              <c:showCatName val="0"/>
              <c:showSerName val="0"/>
              <c:showPercent val="0"/>
              <c:separator> </c:separator>
            </c:dLbl>
            <c:dLbl>
              <c:idx val="8"/>
              <c:txPr>
                <a:bodyPr wrap="none"/>
                <a:lstStyle/>
                <a:p>
                  <a:pPr>
                    <a:defRPr b="0" sz="1000" spc="-1" strike="noStrike">
                      <a:latin typeface="Arial"/>
                    </a:defRPr>
                  </a:pPr>
                </a:p>
              </c:txPr>
              <c:showLegendKey val="0"/>
              <c:showVal val="0"/>
              <c:showCatName val="0"/>
              <c:showSerName val="0"/>
              <c:showPercent val="0"/>
              <c:separator> </c:separator>
            </c:dLbl>
            <c:dLbl>
              <c:idx val="9"/>
              <c:txPr>
                <a:bodyPr wrap="none"/>
                <a:lstStyle/>
                <a:p>
                  <a:pPr>
                    <a:defRPr b="0" sz="1000" spc="-1" strike="noStrike">
                      <a:latin typeface="Arial"/>
                    </a:defRPr>
                  </a:pPr>
                </a:p>
              </c:txPr>
              <c:showLegendKey val="0"/>
              <c:showVal val="0"/>
              <c:showCatName val="0"/>
              <c:showSerName val="0"/>
              <c:showPercent val="0"/>
              <c:separator> </c:separator>
            </c:dLbl>
            <c:dLbl>
              <c:idx val="10"/>
              <c:txPr>
                <a:bodyPr wrap="none"/>
                <a:lstStyle/>
                <a:p>
                  <a:pPr>
                    <a:defRPr b="0" sz="1000" spc="-1" strike="noStrike">
                      <a:latin typeface="Arial"/>
                    </a:defRPr>
                  </a:pPr>
                </a:p>
              </c:txPr>
              <c:showLegendKey val="0"/>
              <c:showVal val="0"/>
              <c:showCatName val="0"/>
              <c:showSerName val="0"/>
              <c:showPercent val="0"/>
              <c:separator> </c:separator>
            </c:dLbl>
            <c:dLbl>
              <c:idx val="11"/>
              <c:txPr>
                <a:bodyPr wrap="none"/>
                <a:lstStyle/>
                <a:p>
                  <a:pPr>
                    <a:defRPr b="0" sz="1000" spc="-1" strike="noStrike">
                      <a:latin typeface="Arial"/>
                    </a:defRPr>
                  </a:pPr>
                </a:p>
              </c:txPr>
              <c:showLegendKey val="0"/>
              <c:showVal val="0"/>
              <c:showCatName val="0"/>
              <c:showSerName val="0"/>
              <c:showPercent val="0"/>
              <c:separator> </c:separator>
            </c:dLbl>
            <c:dLbl>
              <c:idx val="12"/>
              <c:txPr>
                <a:bodyPr wrap="none"/>
                <a:lstStyle/>
                <a:p>
                  <a:pPr>
                    <a:defRPr b="0" sz="1000" spc="-1" strike="noStrike">
                      <a:latin typeface="Arial"/>
                    </a:defRPr>
                  </a:pPr>
                </a:p>
              </c:txPr>
              <c:showLegendKey val="0"/>
              <c:showVal val="0"/>
              <c:showCatName val="0"/>
              <c:showSerName val="0"/>
              <c:showPercent val="0"/>
              <c:separator> </c:separator>
            </c:dLbl>
            <c:dLbl>
              <c:idx val="13"/>
              <c:txPr>
                <a:bodyPr wrap="none"/>
                <a:lstStyle/>
                <a:p>
                  <a:pPr>
                    <a:defRPr b="0" sz="1000" spc="-1" strike="noStrike">
                      <a:latin typeface="Arial"/>
                    </a:defRPr>
                  </a:pPr>
                </a:p>
              </c:txPr>
              <c:showLegendKey val="0"/>
              <c:showVal val="0"/>
              <c:showCatName val="0"/>
              <c:showSerName val="0"/>
              <c:showPercent val="0"/>
              <c:separator> </c:separator>
            </c:dLbl>
            <c:txPr>
              <a:bodyPr wrap="none"/>
              <a:lstStyle/>
              <a:p>
                <a:pPr>
                  <a:defRPr b="0" sz="1000" spc="-1" strike="noStrike">
                    <a:latin typeface="Arial"/>
                  </a:defRPr>
                </a:pPr>
              </a:p>
            </c:txPr>
            <c:showLegendKey val="0"/>
            <c:showVal val="0"/>
            <c:showCatName val="0"/>
            <c:showSerName val="0"/>
            <c:showPercent val="0"/>
            <c:separator> </c:separator>
            <c:showLeaderLines val="1"/>
          </c:dLbls>
          <c:cat>
            <c:strRef>
              <c:f>Dashboard!$D$6:$D$19</c:f>
              <c:strCache>
                <c:ptCount val="14"/>
                <c:pt idx="0">
                  <c:v>Product supplies</c:v>
                </c:pt>
                <c:pt idx="1">
                  <c:v>Inventory</c:v>
                </c:pt>
                <c:pt idx="2">
                  <c:v>Shipping labels</c:v>
                </c:pt>
                <c:pt idx="3">
                  <c:v>Packaging</c:v>
                </c:pt>
                <c:pt idx="4">
                  <c:v>Platform fees</c:v>
                </c:pt>
                <c:pt idx="5">
                  <c:v>Payment processing fees</c:v>
                </c:pt>
                <c:pt idx="6">
                  <c:v>Advertising</c:v>
                </c:pt>
                <c:pt idx="7">
                  <c:v>Software</c:v>
                </c:pt>
                <c:pt idx="8">
                  <c:v>Website/domain</c:v>
                </c:pt>
                <c:pt idx="9">
                  <c:v>Education</c:v>
                </c:pt>
                <c:pt idx="10">
                  <c:v>Office supplies</c:v>
                </c:pt>
                <c:pt idx="11">
                  <c:v>Professional services</c:v>
                </c:pt>
                <c:pt idx="12">
                  <c:v>Refunds</c:v>
                </c:pt>
                <c:pt idx="13">
                  <c:v>Other expense</c:v>
                </c:pt>
              </c:strCache>
            </c:strRef>
          </c:cat>
          <c:val>
            <c:numRef>
              <c:f>Dashboard!$E$6:$E$19</c:f>
              <c:numCache>
                <c:formatCode>#,##0.00</c:formatCode>
                <c:ptCount val="14"/>
                <c:pt idx="0">
                  <c:v>88.4</c:v>
                </c:pt>
                <c:pt idx="1">
                  <c:v>0</c:v>
                </c:pt>
                <c:pt idx="2">
                  <c:v>0</c:v>
                </c:pt>
                <c:pt idx="3">
                  <c:v>42.15</c:v>
                </c:pt>
                <c:pt idx="4">
                  <c:v>0</c:v>
                </c:pt>
                <c:pt idx="5">
                  <c:v>0</c:v>
                </c:pt>
                <c:pt idx="6">
                  <c:v>93</c:v>
                </c:pt>
                <c:pt idx="7">
                  <c:v>12.99</c:v>
                </c:pt>
                <c:pt idx="8">
                  <c:v>14</c:v>
                </c:pt>
                <c:pt idx="9">
                  <c:v>0</c:v>
                </c:pt>
                <c:pt idx="10">
                  <c:v>26.75</c:v>
                </c:pt>
                <c:pt idx="11">
                  <c:v>0</c:v>
                </c:pt>
                <c:pt idx="12">
                  <c:v>0</c:v>
                </c:pt>
                <c:pt idx="13">
                  <c:v>0</c:v>
                </c:pt>
              </c:numCache>
            </c:numRef>
          </c:val>
        </c:ser>
        <c:firstSliceAng val="0"/>
      </c:pieChart>
      <c:spPr>
        <a:noFill/>
        <a:ln w="0">
          <a:noFill/>
        </a:ln>
      </c:spPr>
    </c:plotArea>
    <c:legend>
      <c:legendPos val="r"/>
      <c:overlay val="0"/>
      <c:spPr>
        <a:noFill/>
        <a:ln w="0">
          <a:noFill/>
        </a:ln>
      </c:spPr>
      <c:txPr>
        <a:bodyPr/>
        <a:lstStyle/>
        <a:p>
          <a:pPr>
            <a:defRPr b="0" sz="1000" spc="-1" strike="noStrike">
              <a:solidFill>
                <a:srgbClr val="000000"/>
              </a:solidFill>
              <a:latin typeface="Calibri"/>
            </a:defRPr>
          </a:pPr>
        </a:p>
      </c:txPr>
    </c:legend>
    <c:plotVisOnly val="1"/>
    <c:dispBlanksAs val="gap"/>
  </c:chart>
  <c:spPr>
    <a:solidFill>
      <a:srgbClr val="ffffff"/>
    </a:solidFill>
    <a:ln w="9360">
      <a:solidFill>
        <a:srgbClr val="d9d9d9"/>
      </a:solidFill>
      <a:round/>
    </a:ln>
  </c:spPr>
</c:chartSpace>
</file>

<file path=xl/charts/chart4.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Gross sales by platform</a:t>
            </a:r>
          </a:p>
        </c:rich>
      </c:tx>
      <c:overlay val="0"/>
      <c:spPr>
        <a:noFill/>
        <a:ln w="0">
          <a:noFill/>
        </a:ln>
      </c:spPr>
    </c:title>
    <c:autoTitleDeleted val="0"/>
    <c:plotArea>
      <c:barChart>
        <c:barDir val="bar"/>
        <c:grouping val="clustered"/>
        <c:varyColors val="0"/>
        <c:ser>
          <c:idx val="0"/>
          <c:order val="0"/>
          <c:tx>
            <c:strRef>
              <c:f>Dashboard!H5</c:f>
              <c:strCache>
                <c:ptCount val="1"/>
                <c:pt idx="0">
                  <c:v>Gross sales</c:v>
                </c:pt>
              </c:strCache>
            </c:strRef>
          </c:tx>
          <c:spPr>
            <a:solidFill>
              <a:srgbClr val="7e9a82"/>
            </a:solidFill>
            <a:ln w="0">
              <a:solidFill>
                <a:srgbClr val="7e9a82"/>
              </a:solidFill>
            </a:ln>
          </c:spPr>
          <c:invertIfNegative val="0"/>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Dashboard!$G$6:$G$14</c:f>
              <c:strCache>
                <c:ptCount val="9"/>
                <c:pt idx="0">
                  <c:v>Etsy</c:v>
                </c:pt>
                <c:pt idx="1">
                  <c:v>eBay</c:v>
                </c:pt>
                <c:pt idx="2">
                  <c:v>Shopify</c:v>
                </c:pt>
                <c:pt idx="3">
                  <c:v>Amazon FBA</c:v>
                </c:pt>
                <c:pt idx="4">
                  <c:v>KDP</c:v>
                </c:pt>
                <c:pt idx="5">
                  <c:v>Print-on-demand</c:v>
                </c:pt>
                <c:pt idx="6">
                  <c:v>Craft fair</c:v>
                </c:pt>
                <c:pt idx="7">
                  <c:v>Website</c:v>
                </c:pt>
                <c:pt idx="8">
                  <c:v>Other</c:v>
                </c:pt>
              </c:strCache>
            </c:strRef>
          </c:cat>
          <c:val>
            <c:numRef>
              <c:f>Dashboard!$H$6:$H$14</c:f>
              <c:numCache>
                <c:formatCode>#,##0.00</c:formatCode>
                <c:ptCount val="9"/>
                <c:pt idx="0">
                  <c:v>320</c:v>
                </c:pt>
                <c:pt idx="1">
                  <c:v>62</c:v>
                </c:pt>
                <c:pt idx="2">
                  <c:v>18</c:v>
                </c:pt>
                <c:pt idx="3">
                  <c:v>0</c:v>
                </c:pt>
                <c:pt idx="4">
                  <c:v>41.18</c:v>
                </c:pt>
                <c:pt idx="5">
                  <c:v>27.5</c:v>
                </c:pt>
                <c:pt idx="6">
                  <c:v>245</c:v>
                </c:pt>
                <c:pt idx="7">
                  <c:v>0</c:v>
                </c:pt>
                <c:pt idx="8">
                  <c:v>0</c:v>
                </c:pt>
              </c:numCache>
            </c:numRef>
          </c:val>
        </c:ser>
        <c:gapWidth val="150"/>
        <c:overlap val="0"/>
        <c:axId val="46034569"/>
        <c:axId val="93380234"/>
      </c:barChart>
      <c:catAx>
        <c:axId val="46034569"/>
        <c:scaling>
          <c:orientation val="minMax"/>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93380234"/>
        <c:crosses val="autoZero"/>
        <c:auto val="1"/>
        <c:lblAlgn val="ctr"/>
        <c:lblOffset val="100"/>
        <c:noMultiLvlLbl val="0"/>
      </c:catAx>
      <c:valAx>
        <c:axId val="93380234"/>
        <c:scaling>
          <c:orientation val="minMax"/>
        </c:scaling>
        <c:delete val="0"/>
        <c:axPos val="l"/>
        <c:majorGridlines>
          <c:spPr>
            <a:ln w="9360">
              <a:solidFill>
                <a:srgbClr val="878787"/>
              </a:solidFill>
              <a:round/>
            </a:ln>
          </c:spPr>
        </c:majorGridlines>
        <c:numFmt formatCode="#,##0.00"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46034569"/>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charts/chart5.xml><?xml version="1.0" encoding="utf-8"?>
<c:chartSpace xmlns:c="http://schemas.openxmlformats.org/drawingml/2006/chart" xmlns:a="http://schemas.openxmlformats.org/drawingml/2006/main" xmlns:r="http://schemas.openxmlformats.org/officeDocument/2006/relationships">
  <c:lang val="en-US"/>
  <c:roundedCorners val="0"/>
  <c:chart>
    <c:title>
      <c:tx>
        <c:rich>
          <a:bodyPr rot="0"/>
          <a:lstStyle/>
          <a:p>
            <a:pPr>
              <a:defRPr b="1" sz="1800" spc="-1" strike="noStrike">
                <a:solidFill>
                  <a:srgbClr val="000000"/>
                </a:solidFill>
                <a:latin typeface="Calibri"/>
              </a:defRPr>
            </a:pPr>
            <a:r>
              <a:rPr b="1" sz="1800" spc="-1" strike="noStrike">
                <a:solidFill>
                  <a:srgbClr val="000000"/>
                </a:solidFill>
                <a:latin typeface="Calibri"/>
              </a:rPr>
              <a:t>Estimated tax set-aside by month</a:t>
            </a:r>
          </a:p>
        </c:rich>
      </c:tx>
      <c:overlay val="0"/>
      <c:spPr>
        <a:noFill/>
        <a:ln w="0">
          <a:noFill/>
        </a:ln>
      </c:spPr>
    </c:title>
    <c:autoTitleDeleted val="0"/>
    <c:plotArea>
      <c:barChart>
        <c:barDir val="col"/>
        <c:grouping val="clustered"/>
        <c:varyColors val="0"/>
        <c:ser>
          <c:idx val="0"/>
          <c:order val="0"/>
          <c:tx>
            <c:strRef>
              <c:f>Dashboard!N5</c:f>
              <c:strCache>
                <c:ptCount val="1"/>
                <c:pt idx="0">
                  <c:v>Tax set-aside</c:v>
                </c:pt>
              </c:strCache>
            </c:strRef>
          </c:tx>
          <c:spPr>
            <a:solidFill>
              <a:srgbClr val="c97f6b"/>
            </a:solidFill>
            <a:ln w="0">
              <a:solidFill>
                <a:srgbClr val="c97f6b"/>
              </a:solidFill>
            </a:ln>
          </c:spPr>
          <c:invertIfNegative val="0"/>
          <c:dLbls>
            <c:txPr>
              <a:bodyPr wrap="none"/>
              <a:lstStyle/>
              <a:p>
                <a:pPr>
                  <a:defRPr b="0" sz="1000" spc="-1" strike="noStrike">
                    <a:latin typeface="Arial"/>
                  </a:defRPr>
                </a:pPr>
              </a:p>
            </c:txPr>
            <c:showLegendKey val="0"/>
            <c:showVal val="0"/>
            <c:showCatName val="0"/>
            <c:showSerName val="0"/>
            <c:showPercent val="0"/>
            <c:separator> </c:separator>
            <c:showLeaderLines val="1"/>
            <c:extLst>
              <c:ext xmlns:c15="http://schemas.microsoft.com/office/drawing/2012/chart" uri="{CE6537A1-D6FC-4f65-9D91-7224C49458BB}">
                <c15:showLeaderLines val="1"/>
              </c:ext>
            </c:extLst>
          </c:dLbls>
          <c:cat>
            <c:strRef>
              <c:f>Dashboard!$J$6:$J$17</c:f>
              <c:strCache>
                <c:ptCount val="12"/>
                <c:pt idx="0">
                  <c:v>January</c:v>
                </c:pt>
                <c:pt idx="1">
                  <c:v>February</c:v>
                </c:pt>
                <c:pt idx="2">
                  <c:v>March</c:v>
                </c:pt>
                <c:pt idx="3">
                  <c:v>April</c:v>
                </c:pt>
                <c:pt idx="4">
                  <c:v>May</c:v>
                </c:pt>
                <c:pt idx="5">
                  <c:v>June</c:v>
                </c:pt>
                <c:pt idx="6">
                  <c:v>July</c:v>
                </c:pt>
                <c:pt idx="7">
                  <c:v>August</c:v>
                </c:pt>
                <c:pt idx="8">
                  <c:v>September</c:v>
                </c:pt>
                <c:pt idx="9">
                  <c:v>October</c:v>
                </c:pt>
                <c:pt idx="10">
                  <c:v>November</c:v>
                </c:pt>
                <c:pt idx="11">
                  <c:v>December</c:v>
                </c:pt>
              </c:strCache>
            </c:strRef>
          </c:cat>
          <c:val>
            <c:numRef>
              <c:f>Dashboard!$N$6:$N$17</c:f>
              <c:numCache>
                <c:formatCode>#,##0.00</c:formatCode>
                <c:ptCount val="12"/>
                <c:pt idx="0">
                  <c:v>6.8</c:v>
                </c:pt>
                <c:pt idx="1">
                  <c:v>9</c:v>
                </c:pt>
                <c:pt idx="2">
                  <c:v>15.45</c:v>
                </c:pt>
                <c:pt idx="3">
                  <c:v>0</c:v>
                </c:pt>
                <c:pt idx="4">
                  <c:v>0</c:v>
                </c:pt>
                <c:pt idx="5">
                  <c:v>0</c:v>
                </c:pt>
                <c:pt idx="6">
                  <c:v>0</c:v>
                </c:pt>
                <c:pt idx="7">
                  <c:v>0</c:v>
                </c:pt>
                <c:pt idx="8">
                  <c:v>0</c:v>
                </c:pt>
                <c:pt idx="9">
                  <c:v>0</c:v>
                </c:pt>
                <c:pt idx="10">
                  <c:v>0</c:v>
                </c:pt>
                <c:pt idx="11">
                  <c:v>0</c:v>
                </c:pt>
              </c:numCache>
            </c:numRef>
          </c:val>
        </c:ser>
        <c:gapWidth val="150"/>
        <c:overlap val="0"/>
        <c:axId val="48864497"/>
        <c:axId val="29272654"/>
      </c:barChart>
      <c:catAx>
        <c:axId val="48864497"/>
        <c:scaling>
          <c:orientation val="minMax"/>
        </c:scaling>
        <c:delete val="0"/>
        <c:axPos val="b"/>
        <c:numFmt formatCode="General"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29272654"/>
        <c:crosses val="autoZero"/>
        <c:auto val="1"/>
        <c:lblAlgn val="ctr"/>
        <c:lblOffset val="100"/>
        <c:noMultiLvlLbl val="0"/>
      </c:catAx>
      <c:valAx>
        <c:axId val="29272654"/>
        <c:scaling>
          <c:orientation val="minMax"/>
        </c:scaling>
        <c:delete val="0"/>
        <c:axPos val="l"/>
        <c:majorGridlines>
          <c:spPr>
            <a:ln w="9360">
              <a:solidFill>
                <a:srgbClr val="878787"/>
              </a:solidFill>
              <a:round/>
            </a:ln>
          </c:spPr>
        </c:majorGridlines>
        <c:numFmt formatCode="#,##0.00" sourceLinked="1"/>
        <c:majorTickMark val="none"/>
        <c:minorTickMark val="none"/>
        <c:tickLblPos val="nextTo"/>
        <c:spPr>
          <a:ln w="9360">
            <a:solidFill>
              <a:srgbClr val="878787"/>
            </a:solidFill>
            <a:round/>
          </a:ln>
        </c:spPr>
        <c:txPr>
          <a:bodyPr/>
          <a:lstStyle/>
          <a:p>
            <a:pPr>
              <a:defRPr b="0" sz="1000" spc="-1" strike="noStrike">
                <a:solidFill>
                  <a:srgbClr val="000000"/>
                </a:solidFill>
                <a:latin typeface="Calibri"/>
              </a:defRPr>
            </a:pPr>
          </a:p>
        </c:txPr>
        <c:crossAx val="48864497"/>
        <c:crosses val="autoZero"/>
        <c:crossBetween val="between"/>
      </c:valAx>
      <c:spPr>
        <a:noFill/>
        <a:ln w="0">
          <a:noFill/>
        </a:ln>
      </c:spPr>
    </c:plotArea>
    <c:plotVisOnly val="1"/>
    <c:dispBlanksAs val="gap"/>
  </c:chart>
  <c:spPr>
    <a:solidFill>
      <a:srgbClr val="ffffff"/>
    </a:solidFill>
    <a:ln w="9360">
      <a:solidFill>
        <a:srgbClr val="d9d9d9"/>
      </a:solidFill>
      <a:round/>
    </a:ln>
  </c:spPr>
</c:chartSpace>
</file>

<file path=xl/drawings/_rels/drawing1.xml.rels><?xml version="1.0" encoding="UTF-8"?>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 Id="rId3" Type="http://schemas.openxmlformats.org/officeDocument/2006/relationships/chart" Target="../charts/chart3.xml"/><Relationship Id="rId4" Type="http://schemas.openxmlformats.org/officeDocument/2006/relationships/chart" Target="../charts/chart4.xml"/><Relationship Id="rId5" Type="http://schemas.openxmlformats.org/officeDocument/2006/relationships/chart" Target="../charts/chart5.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0</xdr:col>
      <xdr:colOff>0</xdr:colOff>
      <xdr:row>20</xdr:row>
      <xdr:rowOff>70560</xdr:rowOff>
    </xdr:from>
    <xdr:to>
      <xdr:col>3</xdr:col>
      <xdr:colOff>1702800</xdr:colOff>
      <xdr:row>36</xdr:row>
      <xdr:rowOff>46440</xdr:rowOff>
    </xdr:to>
    <xdr:graphicFrame>
      <xdr:nvGraphicFramePr>
        <xdr:cNvPr id="0" name="Chart 1"/>
        <xdr:cNvGraphicFramePr/>
      </xdr:nvGraphicFramePr>
      <xdr:xfrm>
        <a:off x="0" y="4000680"/>
        <a:ext cx="5579640" cy="30236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7</xdr:col>
      <xdr:colOff>0</xdr:colOff>
      <xdr:row>20</xdr:row>
      <xdr:rowOff>70560</xdr:rowOff>
    </xdr:from>
    <xdr:to>
      <xdr:col>13</xdr:col>
      <xdr:colOff>222840</xdr:colOff>
      <xdr:row>36</xdr:row>
      <xdr:rowOff>46440</xdr:rowOff>
    </xdr:to>
    <xdr:graphicFrame>
      <xdr:nvGraphicFramePr>
        <xdr:cNvPr id="1" name="Chart 2"/>
        <xdr:cNvGraphicFramePr/>
      </xdr:nvGraphicFramePr>
      <xdr:xfrm>
        <a:off x="8176320" y="4000680"/>
        <a:ext cx="5579640" cy="302364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39</xdr:row>
      <xdr:rowOff>70560</xdr:rowOff>
    </xdr:from>
    <xdr:to>
      <xdr:col>3</xdr:col>
      <xdr:colOff>1702800</xdr:colOff>
      <xdr:row>55</xdr:row>
      <xdr:rowOff>46080</xdr:rowOff>
    </xdr:to>
    <xdr:graphicFrame>
      <xdr:nvGraphicFramePr>
        <xdr:cNvPr id="2" name="Chart 3"/>
        <xdr:cNvGraphicFramePr/>
      </xdr:nvGraphicFramePr>
      <xdr:xfrm>
        <a:off x="0" y="7620120"/>
        <a:ext cx="5579640" cy="302364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7</xdr:col>
      <xdr:colOff>0</xdr:colOff>
      <xdr:row>39</xdr:row>
      <xdr:rowOff>70560</xdr:rowOff>
    </xdr:from>
    <xdr:to>
      <xdr:col>13</xdr:col>
      <xdr:colOff>222840</xdr:colOff>
      <xdr:row>55</xdr:row>
      <xdr:rowOff>46080</xdr:rowOff>
    </xdr:to>
    <xdr:graphicFrame>
      <xdr:nvGraphicFramePr>
        <xdr:cNvPr id="3" name="Chart 4"/>
        <xdr:cNvGraphicFramePr/>
      </xdr:nvGraphicFramePr>
      <xdr:xfrm>
        <a:off x="8176320" y="7620120"/>
        <a:ext cx="5579640" cy="302364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0</xdr:col>
      <xdr:colOff>0</xdr:colOff>
      <xdr:row>58</xdr:row>
      <xdr:rowOff>70560</xdr:rowOff>
    </xdr:from>
    <xdr:to>
      <xdr:col>3</xdr:col>
      <xdr:colOff>1702800</xdr:colOff>
      <xdr:row>74</xdr:row>
      <xdr:rowOff>46080</xdr:rowOff>
    </xdr:to>
    <xdr:graphicFrame>
      <xdr:nvGraphicFramePr>
        <xdr:cNvPr id="4" name="Chart 5"/>
        <xdr:cNvGraphicFramePr/>
      </xdr:nvGraphicFramePr>
      <xdr:xfrm>
        <a:off x="0" y="11239560"/>
        <a:ext cx="5579640" cy="302364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0.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E9A82"/>
    <pageSetUpPr fitToPage="true"/>
  </sheetPr>
  <dimension ref="A1:D40"/>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4"/>
    <col collapsed="false" customWidth="true" hidden="false" outlineLevel="0" max="2" min="2" style="0" width="104"/>
  </cols>
  <sheetData>
    <row r="1" customFormat="false" ht="27.75" hidden="false" customHeight="true" outlineLevel="0" collapsed="false">
      <c r="A1" s="1"/>
      <c r="B1" s="2" t="s">
        <v>0</v>
      </c>
      <c r="C1" s="1"/>
      <c r="D1" s="1"/>
    </row>
    <row r="2" customFormat="false" ht="30" hidden="false" customHeight="true" outlineLevel="0" collapsed="false">
      <c r="A2" s="1"/>
      <c r="B2" s="3" t="s">
        <v>1</v>
      </c>
      <c r="C2" s="1"/>
      <c r="D2" s="1"/>
    </row>
    <row r="3" customFormat="false" ht="6" hidden="false" customHeight="true" outlineLevel="0" collapsed="false">
      <c r="A3" s="1"/>
      <c r="B3" s="1"/>
      <c r="C3" s="1"/>
      <c r="D3" s="1"/>
    </row>
    <row r="4" customFormat="false" ht="21.75" hidden="false" customHeight="true" outlineLevel="0" collapsed="false">
      <c r="A4" s="1"/>
      <c r="B4" s="4" t="s">
        <v>2</v>
      </c>
      <c r="C4" s="1"/>
      <c r="D4" s="1"/>
    </row>
    <row r="5" customFormat="false" ht="45.75" hidden="false" customHeight="true" outlineLevel="0" collapsed="false">
      <c r="A5" s="1"/>
      <c r="B5" s="5" t="s">
        <v>3</v>
      </c>
      <c r="C5" s="1"/>
      <c r="D5" s="1"/>
    </row>
    <row r="6" customFormat="false" ht="6" hidden="false" customHeight="true" outlineLevel="0" collapsed="false">
      <c r="A6" s="1"/>
      <c r="B6" s="1"/>
      <c r="C6" s="1"/>
      <c r="D6" s="1"/>
    </row>
    <row r="7" customFormat="false" ht="21.75" hidden="false" customHeight="true" outlineLevel="0" collapsed="false">
      <c r="A7" s="1"/>
      <c r="B7" s="4" t="s">
        <v>4</v>
      </c>
      <c r="C7" s="1"/>
      <c r="D7" s="1"/>
    </row>
    <row r="8" customFormat="false" ht="45.75" hidden="false" customHeight="true" outlineLevel="0" collapsed="false">
      <c r="A8" s="1"/>
      <c r="B8" s="5" t="s">
        <v>5</v>
      </c>
      <c r="C8" s="1"/>
      <c r="D8" s="1"/>
    </row>
    <row r="9" customFormat="false" ht="6" hidden="false" customHeight="true" outlineLevel="0" collapsed="false">
      <c r="A9" s="1"/>
      <c r="B9" s="1"/>
      <c r="C9" s="1"/>
      <c r="D9" s="1"/>
    </row>
    <row r="10" customFormat="false" ht="21.75" hidden="false" customHeight="true" outlineLevel="0" collapsed="false">
      <c r="A10" s="1"/>
      <c r="B10" s="4" t="s">
        <v>6</v>
      </c>
      <c r="C10" s="1"/>
      <c r="D10" s="1"/>
    </row>
    <row r="11" customFormat="false" ht="15.75" hidden="false" customHeight="true" outlineLevel="0" collapsed="false">
      <c r="A11" s="1"/>
      <c r="B11" s="5" t="s">
        <v>7</v>
      </c>
      <c r="C11" s="1"/>
      <c r="D11" s="1"/>
    </row>
    <row r="12" customFormat="false" ht="15.75" hidden="false" customHeight="true" outlineLevel="0" collapsed="false">
      <c r="A12" s="1"/>
      <c r="B12" s="5" t="s">
        <v>8</v>
      </c>
      <c r="C12" s="1"/>
      <c r="D12" s="1"/>
    </row>
    <row r="13" customFormat="false" ht="15.75" hidden="false" customHeight="true" outlineLevel="0" collapsed="false">
      <c r="A13" s="1"/>
      <c r="B13" s="5" t="s">
        <v>9</v>
      </c>
      <c r="C13" s="1"/>
      <c r="D13" s="1"/>
    </row>
    <row r="14" customFormat="false" ht="15.75" hidden="false" customHeight="true" outlineLevel="0" collapsed="false">
      <c r="A14" s="1"/>
      <c r="B14" s="5" t="s">
        <v>10</v>
      </c>
      <c r="C14" s="1"/>
      <c r="D14" s="1"/>
    </row>
    <row r="15" customFormat="false" ht="15.75" hidden="false" customHeight="true" outlineLevel="0" collapsed="false">
      <c r="A15" s="1"/>
      <c r="B15" s="5" t="s">
        <v>11</v>
      </c>
      <c r="C15" s="1"/>
      <c r="D15" s="1"/>
    </row>
    <row r="16" customFormat="false" ht="6" hidden="false" customHeight="true" outlineLevel="0" collapsed="false">
      <c r="A16" s="1"/>
      <c r="B16" s="1"/>
      <c r="C16" s="1"/>
      <c r="D16" s="1"/>
    </row>
    <row r="17" customFormat="false" ht="21.75" hidden="false" customHeight="true" outlineLevel="0" collapsed="false">
      <c r="A17" s="1"/>
      <c r="B17" s="4" t="s">
        <v>12</v>
      </c>
      <c r="C17" s="1"/>
      <c r="D17" s="1"/>
    </row>
    <row r="18" customFormat="false" ht="15.75" hidden="false" customHeight="true" outlineLevel="0" collapsed="false">
      <c r="A18" s="1"/>
      <c r="B18" s="5" t="s">
        <v>13</v>
      </c>
      <c r="C18" s="1"/>
      <c r="D18" s="1"/>
    </row>
    <row r="19" customFormat="false" ht="15.75" hidden="false" customHeight="true" outlineLevel="0" collapsed="false">
      <c r="A19" s="1"/>
      <c r="B19" s="5" t="s">
        <v>14</v>
      </c>
      <c r="C19" s="1"/>
      <c r="D19" s="1"/>
    </row>
    <row r="20" customFormat="false" ht="15.75" hidden="false" customHeight="true" outlineLevel="0" collapsed="false">
      <c r="A20" s="1"/>
      <c r="B20" s="5" t="s">
        <v>15</v>
      </c>
      <c r="C20" s="1"/>
      <c r="D20" s="1"/>
    </row>
    <row r="21" customFormat="false" ht="15.75" hidden="false" customHeight="true" outlineLevel="0" collapsed="false">
      <c r="A21" s="1"/>
      <c r="B21" s="5" t="s">
        <v>16</v>
      </c>
      <c r="C21" s="1"/>
      <c r="D21" s="1"/>
    </row>
    <row r="22" customFormat="false" ht="15.75" hidden="false" customHeight="true" outlineLevel="0" collapsed="false">
      <c r="A22" s="1"/>
      <c r="B22" s="5" t="s">
        <v>17</v>
      </c>
      <c r="C22" s="1"/>
      <c r="D22" s="1"/>
    </row>
    <row r="23" customFormat="false" ht="6" hidden="false" customHeight="true" outlineLevel="0" collapsed="false">
      <c r="A23" s="1"/>
      <c r="B23" s="1"/>
      <c r="C23" s="1"/>
      <c r="D23" s="1"/>
    </row>
    <row r="24" customFormat="false" ht="21.75" hidden="false" customHeight="true" outlineLevel="0" collapsed="false">
      <c r="A24" s="1"/>
      <c r="B24" s="4" t="s">
        <v>18</v>
      </c>
      <c r="C24" s="1"/>
      <c r="D24" s="1"/>
    </row>
    <row r="25" customFormat="false" ht="45.75" hidden="false" customHeight="true" outlineLevel="0" collapsed="false">
      <c r="A25" s="1"/>
      <c r="B25" s="5" t="s">
        <v>19</v>
      </c>
      <c r="C25" s="1"/>
      <c r="D25" s="1"/>
    </row>
    <row r="26" customFormat="false" ht="6" hidden="false" customHeight="true" outlineLevel="0" collapsed="false">
      <c r="A26" s="1"/>
      <c r="B26" s="1"/>
      <c r="C26" s="1"/>
      <c r="D26" s="1"/>
    </row>
    <row r="27" customFormat="false" ht="21.75" hidden="false" customHeight="true" outlineLevel="0" collapsed="false">
      <c r="A27" s="1"/>
      <c r="B27" s="4" t="s">
        <v>20</v>
      </c>
      <c r="C27" s="1"/>
      <c r="D27" s="1"/>
    </row>
    <row r="28" customFormat="false" ht="45.75" hidden="false" customHeight="true" outlineLevel="0" collapsed="false">
      <c r="A28" s="1"/>
      <c r="B28" s="5" t="s">
        <v>21</v>
      </c>
      <c r="C28" s="1"/>
      <c r="D28" s="1"/>
    </row>
    <row r="29" customFormat="false" ht="6" hidden="false" customHeight="true" outlineLevel="0" collapsed="false">
      <c r="A29" s="1"/>
      <c r="B29" s="1"/>
      <c r="C29" s="1"/>
      <c r="D29" s="1"/>
    </row>
    <row r="30" customFormat="false" ht="21.75" hidden="false" customHeight="true" outlineLevel="0" collapsed="false">
      <c r="A30" s="1"/>
      <c r="B30" s="4" t="s">
        <v>22</v>
      </c>
      <c r="C30" s="1"/>
      <c r="D30" s="1"/>
    </row>
    <row r="31" customFormat="false" ht="45.75" hidden="false" customHeight="true" outlineLevel="0" collapsed="false">
      <c r="A31" s="1"/>
      <c r="B31" s="5" t="s">
        <v>23</v>
      </c>
      <c r="C31" s="1"/>
      <c r="D31" s="1"/>
    </row>
    <row r="32" customFormat="false" ht="6" hidden="false" customHeight="true" outlineLevel="0" collapsed="false">
      <c r="A32" s="1"/>
      <c r="B32" s="1"/>
      <c r="C32" s="1"/>
      <c r="D32" s="1"/>
    </row>
    <row r="33" customFormat="false" ht="21.75" hidden="false" customHeight="true" outlineLevel="0" collapsed="false">
      <c r="A33" s="1"/>
      <c r="B33" s="4" t="s">
        <v>24</v>
      </c>
      <c r="C33" s="1"/>
      <c r="D33" s="1"/>
    </row>
    <row r="34" customFormat="false" ht="45.75" hidden="false" customHeight="true" outlineLevel="0" collapsed="false">
      <c r="A34" s="1"/>
      <c r="B34" s="5" t="s">
        <v>25</v>
      </c>
      <c r="C34" s="1"/>
      <c r="D34" s="1"/>
    </row>
    <row r="35" customFormat="false" ht="6" hidden="false" customHeight="true" outlineLevel="0" collapsed="false">
      <c r="A35" s="1"/>
      <c r="B35" s="1"/>
      <c r="C35" s="1"/>
      <c r="D35" s="1"/>
    </row>
    <row r="36" customFormat="false" ht="21.75" hidden="false" customHeight="true" outlineLevel="0" collapsed="false">
      <c r="A36" s="1"/>
      <c r="B36" s="4" t="s">
        <v>26</v>
      </c>
      <c r="C36" s="1"/>
      <c r="D36" s="1"/>
    </row>
    <row r="37" customFormat="false" ht="45.75" hidden="false" customHeight="true" outlineLevel="0" collapsed="false">
      <c r="A37" s="1"/>
      <c r="B37" s="5" t="s">
        <v>27</v>
      </c>
      <c r="C37" s="1"/>
      <c r="D37" s="1"/>
    </row>
    <row r="38" customFormat="false" ht="6" hidden="false" customHeight="true" outlineLevel="0" collapsed="false">
      <c r="A38" s="1"/>
      <c r="B38" s="1"/>
      <c r="C38" s="1"/>
      <c r="D38" s="1"/>
    </row>
    <row r="39" customFormat="false" ht="42" hidden="false" customHeight="true" outlineLevel="0" collapsed="false">
      <c r="A39" s="1"/>
      <c r="B39" s="6" t="s">
        <v>28</v>
      </c>
      <c r="C39" s="1"/>
      <c r="D39" s="1"/>
    </row>
    <row r="40" customFormat="false" ht="15" hidden="false" customHeight="false" outlineLevel="0" collapsed="false">
      <c r="A40" s="1"/>
      <c r="B40" s="1"/>
      <c r="C40" s="1"/>
      <c r="D40" s="1"/>
    </row>
  </sheetData>
  <printOptions headings="false" gridLines="false" gridLinesSet="true" horizontalCentered="false" verticalCentered="false"/>
  <pageMargins left="0.75" right="0.75" top="1" bottom="1"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K4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32"/>
    <col collapsed="false" customWidth="true" hidden="false" outlineLevel="0" max="3" min="3" style="0" width="20"/>
    <col collapsed="false" customWidth="true" hidden="false" outlineLevel="0" max="4" min="4" style="0" width="4"/>
    <col collapsed="false" customWidth="true" hidden="false" outlineLevel="0" max="5" min="5" style="0" width="24"/>
    <col collapsed="false" customWidth="true" hidden="false" outlineLevel="0" max="6" min="6" style="0" width="26"/>
    <col collapsed="false" customWidth="true" hidden="false" outlineLevel="0" max="7" min="7" style="0" width="20"/>
    <col collapsed="false" customWidth="true" hidden="false" outlineLevel="0" max="9" min="8" style="0" width="24"/>
    <col collapsed="false" customWidth="true" hidden="false" outlineLevel="0" max="10" min="10" style="0" width="8"/>
  </cols>
  <sheetData>
    <row r="1" customFormat="false" ht="25.5" hidden="false" customHeight="true" outlineLevel="0" collapsed="false">
      <c r="A1" s="7" t="s">
        <v>29</v>
      </c>
      <c r="B1" s="1"/>
      <c r="C1" s="1"/>
      <c r="D1" s="1"/>
      <c r="E1" s="1"/>
      <c r="F1" s="1"/>
      <c r="G1" s="1"/>
      <c r="H1" s="1"/>
      <c r="I1" s="1"/>
      <c r="J1" s="1"/>
      <c r="K1" s="1"/>
    </row>
    <row r="2" customFormat="false" ht="15.75" hidden="false" customHeight="true" outlineLevel="0" collapsed="false">
      <c r="A2" s="8" t="s">
        <v>30</v>
      </c>
      <c r="B2" s="1"/>
      <c r="C2" s="1"/>
      <c r="D2" s="1"/>
      <c r="E2" s="1"/>
      <c r="F2" s="1"/>
      <c r="G2" s="1"/>
      <c r="H2" s="1"/>
      <c r="I2" s="1"/>
      <c r="J2" s="1"/>
      <c r="K2" s="1"/>
    </row>
    <row r="3" customFormat="false" ht="15" hidden="false" customHeight="false" outlineLevel="0" collapsed="false">
      <c r="A3" s="1"/>
      <c r="B3" s="1"/>
      <c r="C3" s="1"/>
      <c r="D3" s="1"/>
      <c r="E3" s="1"/>
      <c r="F3" s="1"/>
      <c r="G3" s="1"/>
      <c r="H3" s="1"/>
      <c r="I3" s="1"/>
      <c r="J3" s="1"/>
      <c r="K3" s="1"/>
    </row>
    <row r="4" customFormat="false" ht="15" hidden="false" customHeight="false" outlineLevel="0" collapsed="false">
      <c r="A4" s="1"/>
      <c r="B4" s="9" t="s">
        <v>31</v>
      </c>
      <c r="C4" s="9" t="s">
        <v>32</v>
      </c>
      <c r="D4" s="1"/>
      <c r="E4" s="1"/>
      <c r="F4" s="1"/>
      <c r="G4" s="1"/>
      <c r="H4" s="1"/>
      <c r="I4" s="1"/>
      <c r="J4" s="1"/>
      <c r="K4" s="1"/>
    </row>
    <row r="5" customFormat="false" ht="15" hidden="false" customHeight="false" outlineLevel="0" collapsed="false">
      <c r="A5" s="1"/>
      <c r="B5" s="10" t="s">
        <v>33</v>
      </c>
      <c r="C5" s="11" t="s">
        <v>34</v>
      </c>
      <c r="D5" s="1"/>
      <c r="E5" s="1"/>
      <c r="F5" s="1"/>
      <c r="G5" s="1"/>
      <c r="H5" s="1"/>
      <c r="I5" s="1"/>
      <c r="J5" s="1"/>
      <c r="K5" s="1"/>
    </row>
    <row r="6" customFormat="false" ht="15" hidden="false" customHeight="false" outlineLevel="0" collapsed="false">
      <c r="A6" s="1"/>
      <c r="B6" s="10" t="s">
        <v>35</v>
      </c>
      <c r="C6" s="12" t="n">
        <v>2026</v>
      </c>
      <c r="D6" s="1"/>
      <c r="E6" s="1"/>
      <c r="F6" s="1"/>
      <c r="G6" s="1"/>
      <c r="H6" s="1"/>
      <c r="I6" s="1"/>
      <c r="J6" s="1"/>
      <c r="K6" s="1"/>
    </row>
    <row r="7" customFormat="false" ht="15" hidden="false" customHeight="false" outlineLevel="0" collapsed="false">
      <c r="A7" s="1"/>
      <c r="B7" s="10" t="s">
        <v>36</v>
      </c>
      <c r="C7" s="11" t="s">
        <v>37</v>
      </c>
      <c r="D7" s="1"/>
      <c r="E7" s="1"/>
      <c r="F7" s="1"/>
      <c r="G7" s="1"/>
      <c r="H7" s="1"/>
      <c r="I7" s="1"/>
      <c r="J7" s="1"/>
      <c r="K7" s="1"/>
    </row>
    <row r="8" customFormat="false" ht="15" hidden="false" customHeight="false" outlineLevel="0" collapsed="false">
      <c r="A8" s="1"/>
      <c r="B8" s="10" t="s">
        <v>38</v>
      </c>
      <c r="C8" s="13" t="n">
        <v>0.25</v>
      </c>
      <c r="D8" s="1"/>
      <c r="E8" s="1"/>
      <c r="F8" s="1"/>
      <c r="G8" s="1"/>
      <c r="H8" s="1"/>
      <c r="I8" s="1"/>
      <c r="J8" s="1"/>
      <c r="K8" s="1"/>
    </row>
    <row r="9" customFormat="false" ht="15" hidden="false" customHeight="false" outlineLevel="0" collapsed="false">
      <c r="A9" s="1"/>
      <c r="B9" s="10" t="s">
        <v>39</v>
      </c>
      <c r="C9" s="14" t="n">
        <v>250</v>
      </c>
      <c r="D9" s="1"/>
      <c r="E9" s="1"/>
      <c r="F9" s="1"/>
      <c r="G9" s="1"/>
      <c r="H9" s="1"/>
      <c r="I9" s="1"/>
      <c r="J9" s="1"/>
      <c r="K9" s="1"/>
    </row>
    <row r="10" customFormat="false" ht="15" hidden="false" customHeight="false" outlineLevel="0" collapsed="false">
      <c r="A10" s="1"/>
      <c r="B10" s="10" t="s">
        <v>40</v>
      </c>
      <c r="C10" s="14" t="n">
        <v>1000</v>
      </c>
      <c r="D10" s="1"/>
      <c r="E10" s="1"/>
      <c r="F10" s="1"/>
      <c r="G10" s="1"/>
      <c r="H10" s="1"/>
      <c r="I10" s="1"/>
      <c r="J10" s="1"/>
      <c r="K10" s="1"/>
    </row>
    <row r="11" customFormat="false" ht="15" hidden="false" customHeight="false" outlineLevel="0" collapsed="false">
      <c r="A11" s="1"/>
      <c r="B11" s="10" t="s">
        <v>41</v>
      </c>
      <c r="C11" s="11" t="s">
        <v>42</v>
      </c>
      <c r="D11" s="1"/>
      <c r="E11" s="1"/>
      <c r="F11" s="1"/>
      <c r="G11" s="1"/>
      <c r="H11" s="1"/>
      <c r="I11" s="1"/>
      <c r="J11" s="1"/>
      <c r="K11" s="1"/>
    </row>
    <row r="12" customFormat="false" ht="15" hidden="false" customHeight="false" outlineLevel="0" collapsed="false">
      <c r="A12" s="1"/>
      <c r="B12" s="10" t="s">
        <v>43</v>
      </c>
      <c r="C12" s="14" t="n">
        <v>0</v>
      </c>
      <c r="D12" s="1"/>
      <c r="E12" s="1"/>
      <c r="F12" s="1"/>
      <c r="G12" s="1"/>
      <c r="H12" s="1"/>
      <c r="I12" s="1"/>
      <c r="J12" s="1"/>
      <c r="K12" s="1"/>
    </row>
    <row r="13" customFormat="false" ht="15" hidden="false" customHeight="false" outlineLevel="0" collapsed="false">
      <c r="A13" s="1"/>
      <c r="B13" s="10" t="s">
        <v>44</v>
      </c>
      <c r="C13" s="11"/>
      <c r="D13" s="1"/>
      <c r="E13" s="1"/>
      <c r="F13" s="1"/>
      <c r="G13" s="1"/>
      <c r="H13" s="1"/>
      <c r="I13" s="1"/>
      <c r="J13" s="1"/>
      <c r="K13" s="1"/>
    </row>
    <row r="14" customFormat="false" ht="15" hidden="false" customHeight="false" outlineLevel="0" collapsed="false">
      <c r="A14" s="1"/>
      <c r="B14" s="1"/>
      <c r="C14" s="1"/>
      <c r="D14" s="1"/>
      <c r="E14" s="1"/>
      <c r="F14" s="1"/>
      <c r="G14" s="1"/>
      <c r="H14" s="1"/>
      <c r="I14" s="1"/>
      <c r="J14" s="1"/>
      <c r="K14" s="1"/>
    </row>
    <row r="15" customFormat="false" ht="15" hidden="false" customHeight="false" outlineLevel="0" collapsed="false">
      <c r="A15" s="1"/>
      <c r="B15" s="15" t="s">
        <v>45</v>
      </c>
      <c r="C15" s="1"/>
      <c r="D15" s="1"/>
      <c r="E15" s="1"/>
      <c r="F15" s="1"/>
      <c r="G15" s="1"/>
      <c r="H15" s="1"/>
      <c r="I15" s="1"/>
      <c r="J15" s="1"/>
      <c r="K15" s="1"/>
    </row>
    <row r="16" customFormat="false" ht="15" hidden="false" customHeight="false" outlineLevel="0" collapsed="false">
      <c r="A16" s="1"/>
      <c r="B16" s="16" t="s">
        <v>46</v>
      </c>
      <c r="C16" s="1"/>
      <c r="D16" s="1"/>
      <c r="E16" s="1"/>
      <c r="F16" s="1"/>
      <c r="G16" s="1"/>
      <c r="H16" s="1"/>
      <c r="I16" s="1"/>
      <c r="J16" s="1"/>
      <c r="K16" s="1"/>
    </row>
    <row r="17" customFormat="false" ht="15" hidden="false" customHeight="false" outlineLevel="0" collapsed="false">
      <c r="A17" s="1"/>
      <c r="B17" s="17" t="s">
        <v>47</v>
      </c>
      <c r="C17" s="1"/>
      <c r="D17" s="1"/>
      <c r="E17" s="1"/>
      <c r="F17" s="1"/>
      <c r="G17" s="1"/>
      <c r="H17" s="1"/>
      <c r="I17" s="1"/>
      <c r="J17" s="1"/>
      <c r="K17" s="1"/>
    </row>
    <row r="18" customFormat="false" ht="15" hidden="false" customHeight="true" outlineLevel="0" collapsed="false">
      <c r="A18" s="1"/>
      <c r="B18" s="18" t="s">
        <v>48</v>
      </c>
      <c r="C18" s="18"/>
      <c r="D18" s="1"/>
      <c r="E18" s="1"/>
      <c r="F18" s="1"/>
      <c r="G18" s="1"/>
      <c r="H18" s="1"/>
      <c r="I18" s="1"/>
      <c r="J18" s="1"/>
      <c r="K18" s="1"/>
    </row>
    <row r="19" customFormat="false" ht="21.75" hidden="false" customHeight="true" outlineLevel="0" collapsed="false">
      <c r="A19" s="1"/>
      <c r="B19" s="18"/>
      <c r="C19" s="18"/>
      <c r="D19" s="1"/>
      <c r="E19" s="1"/>
      <c r="F19" s="1"/>
      <c r="G19" s="1"/>
      <c r="H19" s="1"/>
      <c r="I19" s="1"/>
      <c r="J19" s="1"/>
      <c r="K19" s="1"/>
    </row>
    <row r="20" customFormat="false" ht="15" hidden="false" customHeight="false" outlineLevel="0" collapsed="false">
      <c r="A20" s="1"/>
      <c r="B20" s="1"/>
      <c r="C20" s="1"/>
      <c r="D20" s="1"/>
      <c r="E20" s="19" t="s">
        <v>49</v>
      </c>
      <c r="F20" s="1"/>
      <c r="G20" s="1"/>
      <c r="H20" s="1"/>
      <c r="I20" s="1"/>
      <c r="J20" s="1"/>
      <c r="K20" s="1"/>
    </row>
    <row r="21" customFormat="false" ht="24" hidden="false" customHeight="true" outlineLevel="0" collapsed="false">
      <c r="A21" s="1"/>
      <c r="B21" s="1"/>
      <c r="C21" s="1"/>
      <c r="D21" s="1"/>
      <c r="E21" s="9" t="s">
        <v>50</v>
      </c>
      <c r="F21" s="9" t="s">
        <v>51</v>
      </c>
      <c r="G21" s="9" t="s">
        <v>52</v>
      </c>
      <c r="H21" s="9" t="s">
        <v>53</v>
      </c>
      <c r="I21" s="9" t="s">
        <v>54</v>
      </c>
      <c r="J21" s="9" t="s">
        <v>55</v>
      </c>
      <c r="K21" s="1"/>
    </row>
    <row r="22" customFormat="false" ht="15" hidden="false" customHeight="false" outlineLevel="0" collapsed="false">
      <c r="A22" s="1"/>
      <c r="B22" s="1"/>
      <c r="C22" s="1"/>
      <c r="D22" s="1"/>
      <c r="E22" s="16" t="s">
        <v>56</v>
      </c>
      <c r="F22" s="16" t="s">
        <v>57</v>
      </c>
      <c r="G22" s="16" t="s">
        <v>42</v>
      </c>
      <c r="H22" s="16" t="s">
        <v>58</v>
      </c>
      <c r="I22" s="16" t="s">
        <v>59</v>
      </c>
      <c r="J22" s="16" t="s">
        <v>60</v>
      </c>
      <c r="K22" s="1"/>
    </row>
    <row r="23" customFormat="false" ht="15" hidden="false" customHeight="false" outlineLevel="0" collapsed="false">
      <c r="A23" s="1"/>
      <c r="B23" s="1"/>
      <c r="C23" s="1"/>
      <c r="D23" s="1"/>
      <c r="E23" s="16" t="s">
        <v>61</v>
      </c>
      <c r="F23" s="16" t="s">
        <v>62</v>
      </c>
      <c r="G23" s="16" t="s">
        <v>63</v>
      </c>
      <c r="H23" s="16" t="s">
        <v>64</v>
      </c>
      <c r="I23" s="16" t="s">
        <v>65</v>
      </c>
      <c r="J23" s="16" t="s">
        <v>66</v>
      </c>
      <c r="K23" s="1"/>
    </row>
    <row r="24" customFormat="false" ht="15" hidden="false" customHeight="false" outlineLevel="0" collapsed="false">
      <c r="A24" s="1"/>
      <c r="B24" s="1"/>
      <c r="C24" s="1"/>
      <c r="D24" s="1"/>
      <c r="E24" s="16" t="s">
        <v>67</v>
      </c>
      <c r="F24" s="16" t="s">
        <v>68</v>
      </c>
      <c r="G24" s="16" t="s">
        <v>69</v>
      </c>
      <c r="H24" s="16" t="s">
        <v>70</v>
      </c>
      <c r="I24" s="16" t="s">
        <v>71</v>
      </c>
      <c r="J24" s="1"/>
      <c r="K24" s="1"/>
    </row>
    <row r="25" customFormat="false" ht="15" hidden="false" customHeight="false" outlineLevel="0" collapsed="false">
      <c r="A25" s="1"/>
      <c r="B25" s="1"/>
      <c r="C25" s="1"/>
      <c r="D25" s="1"/>
      <c r="E25" s="16" t="s">
        <v>72</v>
      </c>
      <c r="F25" s="16" t="s">
        <v>73</v>
      </c>
      <c r="G25" s="16" t="s">
        <v>74</v>
      </c>
      <c r="H25" s="16" t="s">
        <v>75</v>
      </c>
      <c r="I25" s="16" t="s">
        <v>76</v>
      </c>
      <c r="J25" s="1"/>
      <c r="K25" s="1"/>
    </row>
    <row r="26" customFormat="false" ht="15" hidden="false" customHeight="false" outlineLevel="0" collapsed="false">
      <c r="A26" s="1"/>
      <c r="B26" s="1"/>
      <c r="C26" s="1"/>
      <c r="D26" s="1"/>
      <c r="E26" s="16" t="s">
        <v>77</v>
      </c>
      <c r="F26" s="16" t="s">
        <v>78</v>
      </c>
      <c r="G26" s="16" t="s">
        <v>79</v>
      </c>
      <c r="H26" s="16" t="s">
        <v>80</v>
      </c>
      <c r="I26" s="16" t="s">
        <v>81</v>
      </c>
      <c r="J26" s="1"/>
      <c r="K26" s="1"/>
    </row>
    <row r="27" customFormat="false" ht="15" hidden="false" customHeight="false" outlineLevel="0" collapsed="false">
      <c r="A27" s="1"/>
      <c r="B27" s="1"/>
      <c r="C27" s="1"/>
      <c r="D27" s="1"/>
      <c r="E27" s="16" t="s">
        <v>82</v>
      </c>
      <c r="F27" s="16" t="s">
        <v>83</v>
      </c>
      <c r="G27" s="16" t="s">
        <v>84</v>
      </c>
      <c r="H27" s="16" t="s">
        <v>85</v>
      </c>
      <c r="I27" s="16" t="s">
        <v>86</v>
      </c>
      <c r="J27" s="1"/>
      <c r="K27" s="1"/>
    </row>
    <row r="28" customFormat="false" ht="15" hidden="false" customHeight="false" outlineLevel="0" collapsed="false">
      <c r="A28" s="1"/>
      <c r="B28" s="1"/>
      <c r="C28" s="1"/>
      <c r="D28" s="1"/>
      <c r="E28" s="16" t="s">
        <v>87</v>
      </c>
      <c r="F28" s="16" t="s">
        <v>88</v>
      </c>
      <c r="G28" s="16" t="s">
        <v>89</v>
      </c>
      <c r="H28" s="16" t="s">
        <v>90</v>
      </c>
      <c r="I28" s="16" t="s">
        <v>91</v>
      </c>
      <c r="J28" s="1"/>
      <c r="K28" s="1"/>
    </row>
    <row r="29" customFormat="false" ht="15" hidden="false" customHeight="false" outlineLevel="0" collapsed="false">
      <c r="A29" s="1"/>
      <c r="B29" s="1"/>
      <c r="C29" s="1"/>
      <c r="D29" s="1"/>
      <c r="E29" s="1"/>
      <c r="F29" s="16" t="s">
        <v>92</v>
      </c>
      <c r="G29" s="16" t="s">
        <v>93</v>
      </c>
      <c r="H29" s="16" t="s">
        <v>94</v>
      </c>
      <c r="I29" s="1"/>
      <c r="J29" s="1"/>
      <c r="K29" s="1"/>
    </row>
    <row r="30" customFormat="false" ht="15" hidden="false" customHeight="false" outlineLevel="0" collapsed="false">
      <c r="A30" s="1"/>
      <c r="B30" s="1"/>
      <c r="C30" s="1"/>
      <c r="D30" s="1"/>
      <c r="E30" s="1"/>
      <c r="F30" s="16" t="s">
        <v>95</v>
      </c>
      <c r="G30" s="16" t="s">
        <v>91</v>
      </c>
      <c r="H30" s="1"/>
      <c r="I30" s="1"/>
      <c r="J30" s="1"/>
      <c r="K30" s="1"/>
    </row>
    <row r="31" customFormat="false" ht="15" hidden="false" customHeight="false" outlineLevel="0" collapsed="false">
      <c r="A31" s="1"/>
      <c r="B31" s="1"/>
      <c r="C31" s="1"/>
      <c r="D31" s="1"/>
      <c r="E31" s="1"/>
      <c r="F31" s="16" t="s">
        <v>96</v>
      </c>
      <c r="G31" s="1"/>
      <c r="H31" s="1"/>
      <c r="I31" s="1"/>
      <c r="J31" s="1"/>
      <c r="K31" s="1"/>
    </row>
    <row r="32" customFormat="false" ht="15" hidden="false" customHeight="false" outlineLevel="0" collapsed="false">
      <c r="A32" s="1"/>
      <c r="B32" s="1"/>
      <c r="C32" s="1"/>
      <c r="D32" s="1"/>
      <c r="E32" s="1"/>
      <c r="F32" s="16" t="s">
        <v>97</v>
      </c>
      <c r="G32" s="1"/>
      <c r="H32" s="1"/>
      <c r="I32" s="1"/>
      <c r="J32" s="1"/>
      <c r="K32" s="1"/>
    </row>
    <row r="33" customFormat="false" ht="15" hidden="false" customHeight="false" outlineLevel="0" collapsed="false">
      <c r="A33" s="1"/>
      <c r="B33" s="1"/>
      <c r="C33" s="1"/>
      <c r="D33" s="1"/>
      <c r="E33" s="1"/>
      <c r="F33" s="16" t="s">
        <v>98</v>
      </c>
      <c r="G33" s="1"/>
      <c r="H33" s="1"/>
      <c r="I33" s="1"/>
      <c r="J33" s="1"/>
      <c r="K33" s="1"/>
    </row>
    <row r="34" customFormat="false" ht="15" hidden="false" customHeight="false" outlineLevel="0" collapsed="false">
      <c r="A34" s="1"/>
      <c r="B34" s="1"/>
      <c r="C34" s="1"/>
      <c r="D34" s="1"/>
      <c r="E34" s="1"/>
      <c r="F34" s="16" t="s">
        <v>99</v>
      </c>
      <c r="G34" s="1"/>
      <c r="H34" s="1"/>
      <c r="I34" s="1"/>
      <c r="J34" s="1"/>
      <c r="K34" s="1"/>
    </row>
    <row r="35" customFormat="false" ht="15" hidden="false" customHeight="false" outlineLevel="0" collapsed="false">
      <c r="A35" s="1"/>
      <c r="B35" s="1"/>
      <c r="C35" s="1"/>
      <c r="D35" s="1"/>
      <c r="E35" s="1"/>
      <c r="F35" s="16" t="s">
        <v>100</v>
      </c>
      <c r="G35" s="1"/>
      <c r="H35" s="1"/>
      <c r="I35" s="1"/>
      <c r="J35" s="1"/>
      <c r="K35" s="1"/>
    </row>
    <row r="36" customFormat="false" ht="15" hidden="false" customHeight="false" outlineLevel="0" collapsed="false">
      <c r="A36" s="1"/>
      <c r="B36" s="1"/>
      <c r="C36" s="1"/>
      <c r="D36" s="1"/>
      <c r="E36" s="1"/>
      <c r="F36" s="1"/>
      <c r="G36" s="1"/>
      <c r="H36" s="1"/>
      <c r="I36" s="1"/>
      <c r="J36" s="1"/>
      <c r="K36" s="1"/>
    </row>
    <row r="37" customFormat="false" ht="15" hidden="false" customHeight="false" outlineLevel="0" collapsed="false">
      <c r="A37" s="1"/>
      <c r="B37" s="1"/>
      <c r="C37" s="1"/>
      <c r="D37" s="1"/>
      <c r="E37" s="1"/>
      <c r="F37" s="1"/>
      <c r="G37" s="1"/>
      <c r="H37" s="1"/>
      <c r="I37" s="1"/>
      <c r="J37" s="1"/>
      <c r="K37" s="1"/>
    </row>
    <row r="38" customFormat="false" ht="15" hidden="false" customHeight="true" outlineLevel="0" collapsed="false">
      <c r="A38" s="1"/>
      <c r="B38" s="1"/>
      <c r="C38" s="1"/>
      <c r="D38" s="1"/>
      <c r="E38" s="20" t="s">
        <v>28</v>
      </c>
      <c r="F38" s="20"/>
      <c r="G38" s="20"/>
      <c r="H38" s="20"/>
      <c r="I38" s="20"/>
      <c r="J38" s="1"/>
      <c r="K38" s="1"/>
    </row>
    <row r="39" customFormat="false" ht="15" hidden="false" customHeight="false" outlineLevel="0" collapsed="false">
      <c r="A39" s="1"/>
      <c r="B39" s="1"/>
      <c r="C39" s="1"/>
      <c r="D39" s="1"/>
      <c r="E39" s="20"/>
      <c r="F39" s="20"/>
      <c r="G39" s="20"/>
      <c r="H39" s="20"/>
      <c r="I39" s="20"/>
      <c r="J39" s="1"/>
      <c r="K39" s="1"/>
    </row>
    <row r="40" customFormat="false" ht="15" hidden="false" customHeight="false" outlineLevel="0" collapsed="false">
      <c r="A40" s="1"/>
      <c r="B40" s="1"/>
      <c r="C40" s="1"/>
      <c r="D40" s="1"/>
      <c r="E40" s="1"/>
      <c r="F40" s="1"/>
      <c r="G40" s="1"/>
      <c r="H40" s="1"/>
      <c r="I40" s="1"/>
      <c r="J40" s="1"/>
      <c r="K40" s="1"/>
    </row>
    <row r="41" customFormat="false" ht="15" hidden="false" customHeight="false" outlineLevel="0" collapsed="false">
      <c r="A41" s="1"/>
      <c r="B41" s="1"/>
      <c r="C41" s="1"/>
      <c r="D41" s="1"/>
      <c r="E41" s="1"/>
      <c r="F41" s="1"/>
      <c r="G41" s="1"/>
      <c r="H41" s="1"/>
      <c r="I41" s="1"/>
      <c r="J41" s="1"/>
      <c r="K41" s="1"/>
    </row>
    <row r="42" customFormat="false" ht="15" hidden="false" customHeight="false" outlineLevel="0" collapsed="false">
      <c r="A42" s="1"/>
      <c r="B42" s="1"/>
      <c r="C42" s="1"/>
      <c r="D42" s="1"/>
      <c r="E42" s="1"/>
      <c r="F42" s="1"/>
      <c r="G42" s="1"/>
      <c r="H42" s="1"/>
      <c r="I42" s="1"/>
      <c r="J42" s="1"/>
      <c r="K42" s="1"/>
    </row>
  </sheetData>
  <mergeCells count="2">
    <mergeCell ref="B18:C19"/>
    <mergeCell ref="E38:I39"/>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E9A82"/>
    <pageSetUpPr fitToPage="false"/>
  </sheetPr>
  <dimension ref="A1:P50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2" min="1" style="0" width="12"/>
    <col collapsed="false" customWidth="true" hidden="false" outlineLevel="0" max="3" min="3" style="0" width="15"/>
    <col collapsed="false" customWidth="true" hidden="false" outlineLevel="0" max="4" min="4" style="0" width="20"/>
    <col collapsed="false" customWidth="true" hidden="false" outlineLevel="0" max="5" min="5" style="0" width="30"/>
    <col collapsed="false" customWidth="true" hidden="false" outlineLevel="0" max="6" min="6" style="0" width="20"/>
    <col collapsed="false" customWidth="true" hidden="false" outlineLevel="0" max="7" min="7" style="0" width="12"/>
    <col collapsed="false" customWidth="true" hidden="false" outlineLevel="0" max="8" min="8" style="0" width="15"/>
    <col collapsed="false" customWidth="true" hidden="false" outlineLevel="0" max="10" min="9" style="0" width="11"/>
    <col collapsed="false" customWidth="true" hidden="false" outlineLevel="0" max="11" min="11" style="0" width="13"/>
    <col collapsed="false" customWidth="true" hidden="false" outlineLevel="0" max="12" min="12" style="0" width="18"/>
    <col collapsed="false" customWidth="true" hidden="false" outlineLevel="0" max="13" min="13" style="0" width="16"/>
    <col collapsed="false" customWidth="true" hidden="false" outlineLevel="0" max="14" min="14" style="0" width="17"/>
    <col collapsed="false" customWidth="true" hidden="false" outlineLevel="0" max="15" min="15" style="0" width="13"/>
    <col collapsed="false" customWidth="true" hidden="false" outlineLevel="0" max="16" min="16" style="0" width="30"/>
  </cols>
  <sheetData>
    <row r="1" customFormat="false" ht="30" hidden="false" customHeight="true" outlineLevel="0" collapsed="false">
      <c r="A1" s="21" t="s">
        <v>101</v>
      </c>
      <c r="B1" s="21" t="s">
        <v>102</v>
      </c>
      <c r="C1" s="21" t="s">
        <v>103</v>
      </c>
      <c r="D1" s="21" t="s">
        <v>104</v>
      </c>
      <c r="E1" s="21" t="s">
        <v>105</v>
      </c>
      <c r="F1" s="21" t="s">
        <v>106</v>
      </c>
      <c r="G1" s="21" t="s">
        <v>107</v>
      </c>
      <c r="H1" s="21" t="s">
        <v>108</v>
      </c>
      <c r="I1" s="21" t="s">
        <v>109</v>
      </c>
      <c r="J1" s="21" t="s">
        <v>99</v>
      </c>
      <c r="K1" s="21" t="s">
        <v>110</v>
      </c>
      <c r="L1" s="21" t="s">
        <v>111</v>
      </c>
      <c r="M1" s="21" t="s">
        <v>112</v>
      </c>
      <c r="N1" s="21" t="s">
        <v>113</v>
      </c>
      <c r="O1" s="21" t="s">
        <v>114</v>
      </c>
      <c r="P1" s="21" t="s">
        <v>44</v>
      </c>
    </row>
    <row r="2" customFormat="false" ht="15" hidden="false" customHeight="false" outlineLevel="0" collapsed="false">
      <c r="A2" s="22" t="n">
        <v>46034</v>
      </c>
      <c r="B2" s="23" t="str">
        <f aca="false">IF($A2="","",TEXT($A2,"mmmm"))</f>
        <v>January</v>
      </c>
      <c r="C2" s="24" t="s">
        <v>42</v>
      </c>
      <c r="D2" s="24" t="s">
        <v>115</v>
      </c>
      <c r="E2" s="24" t="s">
        <v>116</v>
      </c>
      <c r="F2" s="24" t="s">
        <v>56</v>
      </c>
      <c r="G2" s="25" t="n">
        <v>84</v>
      </c>
      <c r="H2" s="25" t="n">
        <v>6.5</v>
      </c>
      <c r="I2" s="25" t="n">
        <v>0</v>
      </c>
      <c r="J2" s="25" t="n">
        <v>0</v>
      </c>
      <c r="K2" s="25" t="n">
        <v>5.64</v>
      </c>
      <c r="L2" s="25" t="n">
        <v>2.72</v>
      </c>
      <c r="M2" s="25" t="n">
        <v>9.2</v>
      </c>
      <c r="N2" s="25" t="n">
        <v>25.2</v>
      </c>
      <c r="O2" s="26" t="n">
        <f aca="false">IF($A2="","",ROUND(G2+H2-I2-J2-K2-L2-M2-N2,2))</f>
        <v>47.74</v>
      </c>
      <c r="P2" s="24" t="s">
        <v>117</v>
      </c>
    </row>
    <row r="3" customFormat="false" ht="15" hidden="false" customHeight="false" outlineLevel="0" collapsed="false">
      <c r="A3" s="27" t="n">
        <v>46042</v>
      </c>
      <c r="B3" s="23" t="str">
        <f aca="false">IF($A3="","",TEXT($A3,"mmmm"))</f>
        <v>January</v>
      </c>
      <c r="C3" s="28" t="s">
        <v>69</v>
      </c>
      <c r="D3" s="28" t="s">
        <v>118</v>
      </c>
      <c r="E3" s="28" t="s">
        <v>119</v>
      </c>
      <c r="F3" s="28" t="s">
        <v>67</v>
      </c>
      <c r="G3" s="29" t="n">
        <v>18</v>
      </c>
      <c r="H3" s="29" t="n">
        <v>0</v>
      </c>
      <c r="I3" s="29" t="n">
        <v>3</v>
      </c>
      <c r="J3" s="29" t="n">
        <v>0</v>
      </c>
      <c r="K3" s="29" t="n">
        <v>0</v>
      </c>
      <c r="L3" s="29" t="n">
        <v>0.75</v>
      </c>
      <c r="M3" s="29" t="n">
        <v>0</v>
      </c>
      <c r="N3" s="29" t="n">
        <v>0</v>
      </c>
      <c r="O3" s="26" t="n">
        <f aca="false">IF($A3="","",ROUND(G3+H3-I3-J3-K3-L3-M3-N3,2))</f>
        <v>14.25</v>
      </c>
      <c r="P3" s="28" t="s">
        <v>120</v>
      </c>
    </row>
    <row r="4" customFormat="false" ht="15" hidden="false" customHeight="false" outlineLevel="0" collapsed="false">
      <c r="A4" s="22" t="n">
        <v>46050</v>
      </c>
      <c r="B4" s="23" t="str">
        <f aca="false">IF($A4="","",TEXT($A4,"mmmm"))</f>
        <v>January</v>
      </c>
      <c r="C4" s="24" t="s">
        <v>42</v>
      </c>
      <c r="D4" s="24" t="s">
        <v>121</v>
      </c>
      <c r="E4" s="24" t="s">
        <v>122</v>
      </c>
      <c r="F4" s="24" t="s">
        <v>56</v>
      </c>
      <c r="G4" s="25" t="n">
        <v>66</v>
      </c>
      <c r="H4" s="25" t="n">
        <v>5.95</v>
      </c>
      <c r="I4" s="25" t="n">
        <v>0</v>
      </c>
      <c r="J4" s="25" t="n">
        <v>0</v>
      </c>
      <c r="K4" s="25" t="n">
        <v>4.42</v>
      </c>
      <c r="L4" s="25" t="n">
        <v>2.29</v>
      </c>
      <c r="M4" s="25" t="n">
        <v>8.1</v>
      </c>
      <c r="N4" s="25" t="n">
        <v>19.8</v>
      </c>
      <c r="O4" s="26" t="n">
        <f aca="false">IF($A4="","",ROUND(G4+H4-I4-J4-K4-L4-M4-N4,2))</f>
        <v>37.34</v>
      </c>
      <c r="P4" s="24" t="s">
        <v>123</v>
      </c>
    </row>
    <row r="5" customFormat="false" ht="15" hidden="false" customHeight="false" outlineLevel="0" collapsed="false">
      <c r="A5" s="27" t="n">
        <v>46056</v>
      </c>
      <c r="B5" s="23" t="str">
        <f aca="false">IF($A5="","",TEXT($A5,"mmmm"))</f>
        <v>February</v>
      </c>
      <c r="C5" s="28" t="s">
        <v>63</v>
      </c>
      <c r="D5" s="28" t="s">
        <v>124</v>
      </c>
      <c r="E5" s="28" t="s">
        <v>125</v>
      </c>
      <c r="F5" s="28" t="s">
        <v>56</v>
      </c>
      <c r="G5" s="29" t="n">
        <v>62</v>
      </c>
      <c r="H5" s="29" t="n">
        <v>12</v>
      </c>
      <c r="I5" s="29" t="n">
        <v>0</v>
      </c>
      <c r="J5" s="29" t="n">
        <v>0</v>
      </c>
      <c r="K5" s="29" t="n">
        <v>8.3</v>
      </c>
      <c r="L5" s="29" t="n">
        <v>0</v>
      </c>
      <c r="M5" s="29" t="n">
        <v>11.4</v>
      </c>
      <c r="N5" s="29" t="n">
        <v>20</v>
      </c>
      <c r="O5" s="26" t="n">
        <f aca="false">IF($A5="","",ROUND(G5+H5-I5-J5-K5-L5-M5-N5,2))</f>
        <v>34.3</v>
      </c>
      <c r="P5" s="28" t="s">
        <v>123</v>
      </c>
    </row>
    <row r="6" customFormat="false" ht="15" hidden="false" customHeight="false" outlineLevel="0" collapsed="false">
      <c r="A6" s="22" t="n">
        <v>46067</v>
      </c>
      <c r="B6" s="23" t="str">
        <f aca="false">IF($A6="","",TEXT($A6,"mmmm"))</f>
        <v>February</v>
      </c>
      <c r="C6" s="24" t="s">
        <v>79</v>
      </c>
      <c r="D6" s="24" t="s">
        <v>126</v>
      </c>
      <c r="E6" s="24" t="s">
        <v>127</v>
      </c>
      <c r="F6" s="24" t="s">
        <v>87</v>
      </c>
      <c r="G6" s="25" t="n">
        <v>41.18</v>
      </c>
      <c r="H6" s="25" t="n">
        <v>0</v>
      </c>
      <c r="I6" s="25" t="n">
        <v>0</v>
      </c>
      <c r="J6" s="25" t="n">
        <v>0</v>
      </c>
      <c r="K6" s="25" t="n">
        <v>0</v>
      </c>
      <c r="L6" s="25" t="n">
        <v>0</v>
      </c>
      <c r="M6" s="25" t="n">
        <v>0</v>
      </c>
      <c r="N6" s="25" t="n">
        <v>0</v>
      </c>
      <c r="O6" s="26" t="n">
        <f aca="false">IF($A6="","",ROUND(G6+H6-I6-J6-K6-L6-M6-N6,2))</f>
        <v>41.18</v>
      </c>
      <c r="P6" s="24" t="s">
        <v>128</v>
      </c>
    </row>
    <row r="7" customFormat="false" ht="15" hidden="false" customHeight="false" outlineLevel="0" collapsed="false">
      <c r="A7" s="27" t="n">
        <v>46074</v>
      </c>
      <c r="B7" s="23" t="str">
        <f aca="false">IF($A7="","",TEXT($A7,"mmmm"))</f>
        <v>February</v>
      </c>
      <c r="C7" s="28" t="s">
        <v>42</v>
      </c>
      <c r="D7" s="28" t="s">
        <v>129</v>
      </c>
      <c r="E7" s="28" t="s">
        <v>130</v>
      </c>
      <c r="F7" s="28" t="s">
        <v>56</v>
      </c>
      <c r="G7" s="29" t="n">
        <v>112</v>
      </c>
      <c r="H7" s="29" t="n">
        <v>7.95</v>
      </c>
      <c r="I7" s="29" t="n">
        <v>0</v>
      </c>
      <c r="J7" s="29" t="n">
        <v>0</v>
      </c>
      <c r="K7" s="29" t="n">
        <v>7.5</v>
      </c>
      <c r="L7" s="29" t="n">
        <v>3.63</v>
      </c>
      <c r="M7" s="29" t="n">
        <v>11.6</v>
      </c>
      <c r="N7" s="29" t="n">
        <v>33.6</v>
      </c>
      <c r="O7" s="26" t="n">
        <f aca="false">IF($A7="","",ROUND(G7+H7-I7-J7-K7-L7-M7-N7,2))</f>
        <v>63.62</v>
      </c>
      <c r="P7" s="28" t="s">
        <v>123</v>
      </c>
    </row>
    <row r="8" customFormat="false" ht="15" hidden="false" customHeight="false" outlineLevel="0" collapsed="false">
      <c r="A8" s="22" t="n">
        <v>46080</v>
      </c>
      <c r="B8" s="23" t="str">
        <f aca="false">IF($A8="","",TEXT($A8,"mmmm"))</f>
        <v>February</v>
      </c>
      <c r="C8" s="24" t="s">
        <v>84</v>
      </c>
      <c r="D8" s="24" t="s">
        <v>131</v>
      </c>
      <c r="E8" s="24" t="s">
        <v>132</v>
      </c>
      <c r="F8" s="24" t="s">
        <v>56</v>
      </c>
      <c r="G8" s="25" t="n">
        <v>27.5</v>
      </c>
      <c r="H8" s="25" t="n">
        <v>4.99</v>
      </c>
      <c r="I8" s="25" t="n">
        <v>0</v>
      </c>
      <c r="J8" s="25" t="n">
        <v>0</v>
      </c>
      <c r="K8" s="25" t="n">
        <v>0</v>
      </c>
      <c r="L8" s="25" t="n">
        <v>0</v>
      </c>
      <c r="M8" s="25" t="n">
        <v>0</v>
      </c>
      <c r="N8" s="25" t="n">
        <v>16.2</v>
      </c>
      <c r="O8" s="26" t="n">
        <f aca="false">IF($A8="","",ROUND(G8+H8-I8-J8-K8-L8-M8-N8,2))</f>
        <v>16.29</v>
      </c>
      <c r="P8" s="24" t="s">
        <v>133</v>
      </c>
    </row>
    <row r="9" customFormat="false" ht="15" hidden="false" customHeight="false" outlineLevel="0" collapsed="false">
      <c r="A9" s="27" t="n">
        <v>46086</v>
      </c>
      <c r="B9" s="23" t="str">
        <f aca="false">IF($A9="","",TEXT($A9,"mmmm"))</f>
        <v>March</v>
      </c>
      <c r="C9" s="28" t="s">
        <v>42</v>
      </c>
      <c r="D9" s="28" t="s">
        <v>134</v>
      </c>
      <c r="E9" s="28" t="s">
        <v>135</v>
      </c>
      <c r="F9" s="28" t="s">
        <v>56</v>
      </c>
      <c r="G9" s="29" t="n">
        <v>58</v>
      </c>
      <c r="H9" s="29" t="n">
        <v>0</v>
      </c>
      <c r="I9" s="29" t="n">
        <v>5.8</v>
      </c>
      <c r="J9" s="29" t="n">
        <v>0</v>
      </c>
      <c r="K9" s="29" t="n">
        <v>4.09</v>
      </c>
      <c r="L9" s="29" t="n">
        <v>2.14</v>
      </c>
      <c r="M9" s="29" t="n">
        <v>6.8</v>
      </c>
      <c r="N9" s="29" t="n">
        <v>21</v>
      </c>
      <c r="O9" s="26" t="n">
        <f aca="false">IF($A9="","",ROUND(G9+H9-I9-J9-K9-L9-M9-N9,2))</f>
        <v>18.17</v>
      </c>
      <c r="P9" s="28" t="s">
        <v>123</v>
      </c>
    </row>
    <row r="10" customFormat="false" ht="15" hidden="false" customHeight="false" outlineLevel="0" collapsed="false">
      <c r="A10" s="22" t="n">
        <v>46092</v>
      </c>
      <c r="B10" s="23" t="str">
        <f aca="false">IF($A10="","",TEXT($A10,"mmmm"))</f>
        <v>March</v>
      </c>
      <c r="C10" s="24" t="s">
        <v>42</v>
      </c>
      <c r="D10" s="24" t="s">
        <v>115</v>
      </c>
      <c r="E10" s="24" t="s">
        <v>136</v>
      </c>
      <c r="F10" s="24" t="s">
        <v>56</v>
      </c>
      <c r="G10" s="25" t="n">
        <v>0</v>
      </c>
      <c r="H10" s="25" t="n">
        <v>0</v>
      </c>
      <c r="I10" s="25" t="n">
        <v>0</v>
      </c>
      <c r="J10" s="25" t="n">
        <v>30.5</v>
      </c>
      <c r="K10" s="25" t="n">
        <v>0</v>
      </c>
      <c r="L10" s="25" t="n">
        <v>0</v>
      </c>
      <c r="M10" s="25" t="n">
        <v>0</v>
      </c>
      <c r="N10" s="25" t="n">
        <v>0</v>
      </c>
      <c r="O10" s="26" t="n">
        <f aca="false">IF($A10="","",ROUND(G10+H10-I10-J10-K10-L10-M10-N10,2))</f>
        <v>-30.5</v>
      </c>
      <c r="P10" s="24" t="s">
        <v>137</v>
      </c>
    </row>
    <row r="11" customFormat="false" ht="15" hidden="false" customHeight="false" outlineLevel="0" collapsed="false">
      <c r="A11" s="27" t="n">
        <v>46103</v>
      </c>
      <c r="B11" s="23" t="str">
        <f aca="false">IF($A11="","",TEXT($A11,"mmmm"))</f>
        <v>March</v>
      </c>
      <c r="C11" s="28" t="s">
        <v>89</v>
      </c>
      <c r="D11" s="28" t="s">
        <v>138</v>
      </c>
      <c r="E11" s="28" t="s">
        <v>139</v>
      </c>
      <c r="F11" s="28" t="s">
        <v>56</v>
      </c>
      <c r="G11" s="29" t="n">
        <v>245</v>
      </c>
      <c r="H11" s="29" t="n">
        <v>0</v>
      </c>
      <c r="I11" s="29" t="n">
        <v>0</v>
      </c>
      <c r="J11" s="29" t="n">
        <v>0</v>
      </c>
      <c r="K11" s="29" t="n">
        <v>0</v>
      </c>
      <c r="L11" s="29" t="n">
        <v>7.11</v>
      </c>
      <c r="M11" s="29" t="n">
        <v>0</v>
      </c>
      <c r="N11" s="29" t="n">
        <v>78</v>
      </c>
      <c r="O11" s="26" t="n">
        <f aca="false">IF($A11="","",ROUND(G11+H11-I11-J11-K11-L11-M11-N11,2))</f>
        <v>159.89</v>
      </c>
      <c r="P11" s="28" t="s">
        <v>123</v>
      </c>
    </row>
    <row r="12" customFormat="false" ht="15" hidden="false" customHeight="false" outlineLevel="0" collapsed="false">
      <c r="A12" s="22"/>
      <c r="B12" s="23" t="str">
        <f aca="false">IF($A12="","",TEXT($A12,"mmmm"))</f>
        <v/>
      </c>
      <c r="C12" s="24"/>
      <c r="D12" s="24"/>
      <c r="E12" s="24"/>
      <c r="F12" s="24"/>
      <c r="G12" s="25"/>
      <c r="H12" s="25"/>
      <c r="I12" s="25"/>
      <c r="J12" s="25"/>
      <c r="K12" s="25"/>
      <c r="L12" s="25"/>
      <c r="M12" s="25"/>
      <c r="N12" s="25"/>
      <c r="O12" s="26" t="str">
        <f aca="false">IF($A12="","",ROUND(G12+H12-I12-J12-K12-L12-M12-N12,2))</f>
        <v/>
      </c>
      <c r="P12" s="24"/>
    </row>
    <row r="13" customFormat="false" ht="15" hidden="false" customHeight="false" outlineLevel="0" collapsed="false">
      <c r="A13" s="27"/>
      <c r="B13" s="23" t="str">
        <f aca="false">IF($A13="","",TEXT($A13,"mmmm"))</f>
        <v/>
      </c>
      <c r="C13" s="28"/>
      <c r="D13" s="28"/>
      <c r="E13" s="28"/>
      <c r="F13" s="28"/>
      <c r="G13" s="29"/>
      <c r="H13" s="29"/>
      <c r="I13" s="29"/>
      <c r="J13" s="29"/>
      <c r="K13" s="29"/>
      <c r="L13" s="29"/>
      <c r="M13" s="29"/>
      <c r="N13" s="29"/>
      <c r="O13" s="26" t="str">
        <f aca="false">IF($A13="","",ROUND(G13+H13-I13-J13-K13-L13-M13-N13,2))</f>
        <v/>
      </c>
      <c r="P13" s="28"/>
    </row>
    <row r="14" customFormat="false" ht="15" hidden="false" customHeight="false" outlineLevel="0" collapsed="false">
      <c r="A14" s="22"/>
      <c r="B14" s="23" t="str">
        <f aca="false">IF($A14="","",TEXT($A14,"mmmm"))</f>
        <v/>
      </c>
      <c r="C14" s="24"/>
      <c r="D14" s="24"/>
      <c r="E14" s="24"/>
      <c r="F14" s="24"/>
      <c r="G14" s="25"/>
      <c r="H14" s="25"/>
      <c r="I14" s="25"/>
      <c r="J14" s="25"/>
      <c r="K14" s="25"/>
      <c r="L14" s="25"/>
      <c r="M14" s="25"/>
      <c r="N14" s="25"/>
      <c r="O14" s="26" t="str">
        <f aca="false">IF($A14="","",ROUND(G14+H14-I14-J14-K14-L14-M14-N14,2))</f>
        <v/>
      </c>
      <c r="P14" s="24"/>
    </row>
    <row r="15" customFormat="false" ht="15" hidden="false" customHeight="false" outlineLevel="0" collapsed="false">
      <c r="A15" s="27"/>
      <c r="B15" s="23" t="str">
        <f aca="false">IF($A15="","",TEXT($A15,"mmmm"))</f>
        <v/>
      </c>
      <c r="C15" s="28"/>
      <c r="D15" s="28"/>
      <c r="E15" s="28"/>
      <c r="F15" s="28"/>
      <c r="G15" s="29"/>
      <c r="H15" s="29"/>
      <c r="I15" s="29"/>
      <c r="J15" s="29"/>
      <c r="K15" s="29"/>
      <c r="L15" s="29"/>
      <c r="M15" s="29"/>
      <c r="N15" s="29"/>
      <c r="O15" s="26" t="str">
        <f aca="false">IF($A15="","",ROUND(G15+H15-I15-J15-K15-L15-M15-N15,2))</f>
        <v/>
      </c>
      <c r="P15" s="28"/>
    </row>
    <row r="16" customFormat="false" ht="15" hidden="false" customHeight="false" outlineLevel="0" collapsed="false">
      <c r="A16" s="22"/>
      <c r="B16" s="23" t="str">
        <f aca="false">IF($A16="","",TEXT($A16,"mmmm"))</f>
        <v/>
      </c>
      <c r="C16" s="24"/>
      <c r="D16" s="24"/>
      <c r="E16" s="24"/>
      <c r="F16" s="24"/>
      <c r="G16" s="25"/>
      <c r="H16" s="25"/>
      <c r="I16" s="25"/>
      <c r="J16" s="25"/>
      <c r="K16" s="25"/>
      <c r="L16" s="25"/>
      <c r="M16" s="25"/>
      <c r="N16" s="25"/>
      <c r="O16" s="26" t="str">
        <f aca="false">IF($A16="","",ROUND(G16+H16-I16-J16-K16-L16-M16-N16,2))</f>
        <v/>
      </c>
      <c r="P16" s="24"/>
    </row>
    <row r="17" customFormat="false" ht="15" hidden="false" customHeight="false" outlineLevel="0" collapsed="false">
      <c r="A17" s="27"/>
      <c r="B17" s="23" t="str">
        <f aca="false">IF($A17="","",TEXT($A17,"mmmm"))</f>
        <v/>
      </c>
      <c r="C17" s="28"/>
      <c r="D17" s="28"/>
      <c r="E17" s="28"/>
      <c r="F17" s="28"/>
      <c r="G17" s="29"/>
      <c r="H17" s="29"/>
      <c r="I17" s="29"/>
      <c r="J17" s="29"/>
      <c r="K17" s="29"/>
      <c r="L17" s="29"/>
      <c r="M17" s="29"/>
      <c r="N17" s="29"/>
      <c r="O17" s="26" t="str">
        <f aca="false">IF($A17="","",ROUND(G17+H17-I17-J17-K17-L17-M17-N17,2))</f>
        <v/>
      </c>
      <c r="P17" s="28"/>
    </row>
    <row r="18" customFormat="false" ht="15" hidden="false" customHeight="false" outlineLevel="0" collapsed="false">
      <c r="A18" s="22"/>
      <c r="B18" s="23" t="str">
        <f aca="false">IF($A18="","",TEXT($A18,"mmmm"))</f>
        <v/>
      </c>
      <c r="C18" s="24"/>
      <c r="D18" s="24"/>
      <c r="E18" s="24"/>
      <c r="F18" s="24"/>
      <c r="G18" s="25"/>
      <c r="H18" s="25"/>
      <c r="I18" s="25"/>
      <c r="J18" s="25"/>
      <c r="K18" s="25"/>
      <c r="L18" s="25"/>
      <c r="M18" s="25"/>
      <c r="N18" s="25"/>
      <c r="O18" s="26" t="str">
        <f aca="false">IF($A18="","",ROUND(G18+H18-I18-J18-K18-L18-M18-N18,2))</f>
        <v/>
      </c>
      <c r="P18" s="24"/>
    </row>
    <row r="19" customFormat="false" ht="15" hidden="false" customHeight="false" outlineLevel="0" collapsed="false">
      <c r="A19" s="27"/>
      <c r="B19" s="23" t="str">
        <f aca="false">IF($A19="","",TEXT($A19,"mmmm"))</f>
        <v/>
      </c>
      <c r="C19" s="28"/>
      <c r="D19" s="28"/>
      <c r="E19" s="28"/>
      <c r="F19" s="28"/>
      <c r="G19" s="29"/>
      <c r="H19" s="29"/>
      <c r="I19" s="29"/>
      <c r="J19" s="29"/>
      <c r="K19" s="29"/>
      <c r="L19" s="29"/>
      <c r="M19" s="29"/>
      <c r="N19" s="29"/>
      <c r="O19" s="26" t="str">
        <f aca="false">IF($A19="","",ROUND(G19+H19-I19-J19-K19-L19-M19-N19,2))</f>
        <v/>
      </c>
      <c r="P19" s="28"/>
    </row>
    <row r="20" customFormat="false" ht="15" hidden="false" customHeight="false" outlineLevel="0" collapsed="false">
      <c r="A20" s="22"/>
      <c r="B20" s="23" t="str">
        <f aca="false">IF($A20="","",TEXT($A20,"mmmm"))</f>
        <v/>
      </c>
      <c r="C20" s="24"/>
      <c r="D20" s="24"/>
      <c r="E20" s="24"/>
      <c r="F20" s="24"/>
      <c r="G20" s="25"/>
      <c r="H20" s="25"/>
      <c r="I20" s="25"/>
      <c r="J20" s="25"/>
      <c r="K20" s="25"/>
      <c r="L20" s="25"/>
      <c r="M20" s="25"/>
      <c r="N20" s="25"/>
      <c r="O20" s="26" t="str">
        <f aca="false">IF($A20="","",ROUND(G20+H20-I20-J20-K20-L20-M20-N20,2))</f>
        <v/>
      </c>
      <c r="P20" s="24"/>
    </row>
    <row r="21" customFormat="false" ht="15" hidden="false" customHeight="false" outlineLevel="0" collapsed="false">
      <c r="A21" s="27"/>
      <c r="B21" s="23" t="str">
        <f aca="false">IF($A21="","",TEXT($A21,"mmmm"))</f>
        <v/>
      </c>
      <c r="C21" s="28"/>
      <c r="D21" s="28"/>
      <c r="E21" s="28"/>
      <c r="F21" s="28"/>
      <c r="G21" s="29"/>
      <c r="H21" s="29"/>
      <c r="I21" s="29"/>
      <c r="J21" s="29"/>
      <c r="K21" s="29"/>
      <c r="L21" s="29"/>
      <c r="M21" s="29"/>
      <c r="N21" s="29"/>
      <c r="O21" s="26" t="str">
        <f aca="false">IF($A21="","",ROUND(G21+H21-I21-J21-K21-L21-M21-N21,2))</f>
        <v/>
      </c>
      <c r="P21" s="28"/>
    </row>
    <row r="22" customFormat="false" ht="15" hidden="false" customHeight="false" outlineLevel="0" collapsed="false">
      <c r="A22" s="22"/>
      <c r="B22" s="23" t="str">
        <f aca="false">IF($A22="","",TEXT($A22,"mmmm"))</f>
        <v/>
      </c>
      <c r="C22" s="24"/>
      <c r="D22" s="24"/>
      <c r="E22" s="24"/>
      <c r="F22" s="24"/>
      <c r="G22" s="25"/>
      <c r="H22" s="25"/>
      <c r="I22" s="25"/>
      <c r="J22" s="25"/>
      <c r="K22" s="25"/>
      <c r="L22" s="25"/>
      <c r="M22" s="25"/>
      <c r="N22" s="25"/>
      <c r="O22" s="26" t="str">
        <f aca="false">IF($A22="","",ROUND(G22+H22-I22-J22-K22-L22-M22-N22,2))</f>
        <v/>
      </c>
      <c r="P22" s="24"/>
    </row>
    <row r="23" customFormat="false" ht="15" hidden="false" customHeight="false" outlineLevel="0" collapsed="false">
      <c r="A23" s="27"/>
      <c r="B23" s="23" t="str">
        <f aca="false">IF($A23="","",TEXT($A23,"mmmm"))</f>
        <v/>
      </c>
      <c r="C23" s="28"/>
      <c r="D23" s="28"/>
      <c r="E23" s="28"/>
      <c r="F23" s="28"/>
      <c r="G23" s="29"/>
      <c r="H23" s="29"/>
      <c r="I23" s="29"/>
      <c r="J23" s="29"/>
      <c r="K23" s="29"/>
      <c r="L23" s="29"/>
      <c r="M23" s="29"/>
      <c r="N23" s="29"/>
      <c r="O23" s="26" t="str">
        <f aca="false">IF($A23="","",ROUND(G23+H23-I23-J23-K23-L23-M23-N23,2))</f>
        <v/>
      </c>
      <c r="P23" s="28"/>
    </row>
    <row r="24" customFormat="false" ht="15" hidden="false" customHeight="false" outlineLevel="0" collapsed="false">
      <c r="A24" s="22"/>
      <c r="B24" s="23" t="str">
        <f aca="false">IF($A24="","",TEXT($A24,"mmmm"))</f>
        <v/>
      </c>
      <c r="C24" s="24"/>
      <c r="D24" s="24"/>
      <c r="E24" s="24"/>
      <c r="F24" s="24"/>
      <c r="G24" s="25"/>
      <c r="H24" s="25"/>
      <c r="I24" s="25"/>
      <c r="J24" s="25"/>
      <c r="K24" s="25"/>
      <c r="L24" s="25"/>
      <c r="M24" s="25"/>
      <c r="N24" s="25"/>
      <c r="O24" s="26" t="str">
        <f aca="false">IF($A24="","",ROUND(G24+H24-I24-J24-K24-L24-M24-N24,2))</f>
        <v/>
      </c>
      <c r="P24" s="24"/>
    </row>
    <row r="25" customFormat="false" ht="15" hidden="false" customHeight="false" outlineLevel="0" collapsed="false">
      <c r="A25" s="27"/>
      <c r="B25" s="23" t="str">
        <f aca="false">IF($A25="","",TEXT($A25,"mmmm"))</f>
        <v/>
      </c>
      <c r="C25" s="28"/>
      <c r="D25" s="28"/>
      <c r="E25" s="28"/>
      <c r="F25" s="28"/>
      <c r="G25" s="29"/>
      <c r="H25" s="29"/>
      <c r="I25" s="29"/>
      <c r="J25" s="29"/>
      <c r="K25" s="29"/>
      <c r="L25" s="29"/>
      <c r="M25" s="29"/>
      <c r="N25" s="29"/>
      <c r="O25" s="26" t="str">
        <f aca="false">IF($A25="","",ROUND(G25+H25-I25-J25-K25-L25-M25-N25,2))</f>
        <v/>
      </c>
      <c r="P25" s="28"/>
    </row>
    <row r="26" customFormat="false" ht="15" hidden="false" customHeight="false" outlineLevel="0" collapsed="false">
      <c r="A26" s="22"/>
      <c r="B26" s="23" t="str">
        <f aca="false">IF($A26="","",TEXT($A26,"mmmm"))</f>
        <v/>
      </c>
      <c r="C26" s="24"/>
      <c r="D26" s="24"/>
      <c r="E26" s="24"/>
      <c r="F26" s="24"/>
      <c r="G26" s="25"/>
      <c r="H26" s="25"/>
      <c r="I26" s="25"/>
      <c r="J26" s="25"/>
      <c r="K26" s="25"/>
      <c r="L26" s="25"/>
      <c r="M26" s="25"/>
      <c r="N26" s="25"/>
      <c r="O26" s="26" t="str">
        <f aca="false">IF($A26="","",ROUND(G26+H26-I26-J26-K26-L26-M26-N26,2))</f>
        <v/>
      </c>
      <c r="P26" s="24"/>
    </row>
    <row r="27" customFormat="false" ht="15" hidden="false" customHeight="false" outlineLevel="0" collapsed="false">
      <c r="A27" s="27"/>
      <c r="B27" s="23" t="str">
        <f aca="false">IF($A27="","",TEXT($A27,"mmmm"))</f>
        <v/>
      </c>
      <c r="C27" s="28"/>
      <c r="D27" s="28"/>
      <c r="E27" s="28"/>
      <c r="F27" s="28"/>
      <c r="G27" s="29"/>
      <c r="H27" s="29"/>
      <c r="I27" s="29"/>
      <c r="J27" s="29"/>
      <c r="K27" s="29"/>
      <c r="L27" s="29"/>
      <c r="M27" s="29"/>
      <c r="N27" s="29"/>
      <c r="O27" s="26" t="str">
        <f aca="false">IF($A27="","",ROUND(G27+H27-I27-J27-K27-L27-M27-N27,2))</f>
        <v/>
      </c>
      <c r="P27" s="28"/>
    </row>
    <row r="28" customFormat="false" ht="15" hidden="false" customHeight="false" outlineLevel="0" collapsed="false">
      <c r="A28" s="22"/>
      <c r="B28" s="23" t="str">
        <f aca="false">IF($A28="","",TEXT($A28,"mmmm"))</f>
        <v/>
      </c>
      <c r="C28" s="24"/>
      <c r="D28" s="24"/>
      <c r="E28" s="24"/>
      <c r="F28" s="24"/>
      <c r="G28" s="25"/>
      <c r="H28" s="25"/>
      <c r="I28" s="25"/>
      <c r="J28" s="25"/>
      <c r="K28" s="25"/>
      <c r="L28" s="25"/>
      <c r="M28" s="25"/>
      <c r="N28" s="25"/>
      <c r="O28" s="26" t="str">
        <f aca="false">IF($A28="","",ROUND(G28+H28-I28-J28-K28-L28-M28-N28,2))</f>
        <v/>
      </c>
      <c r="P28" s="24"/>
    </row>
    <row r="29" customFormat="false" ht="15" hidden="false" customHeight="false" outlineLevel="0" collapsed="false">
      <c r="A29" s="27"/>
      <c r="B29" s="23" t="str">
        <f aca="false">IF($A29="","",TEXT($A29,"mmmm"))</f>
        <v/>
      </c>
      <c r="C29" s="28"/>
      <c r="D29" s="28"/>
      <c r="E29" s="28"/>
      <c r="F29" s="28"/>
      <c r="G29" s="29"/>
      <c r="H29" s="29"/>
      <c r="I29" s="29"/>
      <c r="J29" s="29"/>
      <c r="K29" s="29"/>
      <c r="L29" s="29"/>
      <c r="M29" s="29"/>
      <c r="N29" s="29"/>
      <c r="O29" s="26" t="str">
        <f aca="false">IF($A29="","",ROUND(G29+H29-I29-J29-K29-L29-M29-N29,2))</f>
        <v/>
      </c>
      <c r="P29" s="28"/>
    </row>
    <row r="30" customFormat="false" ht="15" hidden="false" customHeight="false" outlineLevel="0" collapsed="false">
      <c r="A30" s="22"/>
      <c r="B30" s="23" t="str">
        <f aca="false">IF($A30="","",TEXT($A30,"mmmm"))</f>
        <v/>
      </c>
      <c r="C30" s="24"/>
      <c r="D30" s="24"/>
      <c r="E30" s="24"/>
      <c r="F30" s="24"/>
      <c r="G30" s="25"/>
      <c r="H30" s="25"/>
      <c r="I30" s="25"/>
      <c r="J30" s="25"/>
      <c r="K30" s="25"/>
      <c r="L30" s="25"/>
      <c r="M30" s="25"/>
      <c r="N30" s="25"/>
      <c r="O30" s="26" t="str">
        <f aca="false">IF($A30="","",ROUND(G30+H30-I30-J30-K30-L30-M30-N30,2))</f>
        <v/>
      </c>
      <c r="P30" s="24"/>
    </row>
    <row r="31" customFormat="false" ht="15" hidden="false" customHeight="false" outlineLevel="0" collapsed="false">
      <c r="A31" s="27"/>
      <c r="B31" s="23" t="str">
        <f aca="false">IF($A31="","",TEXT($A31,"mmmm"))</f>
        <v/>
      </c>
      <c r="C31" s="28"/>
      <c r="D31" s="28"/>
      <c r="E31" s="28"/>
      <c r="F31" s="28"/>
      <c r="G31" s="29"/>
      <c r="H31" s="29"/>
      <c r="I31" s="29"/>
      <c r="J31" s="29"/>
      <c r="K31" s="29"/>
      <c r="L31" s="29"/>
      <c r="M31" s="29"/>
      <c r="N31" s="29"/>
      <c r="O31" s="26" t="str">
        <f aca="false">IF($A31="","",ROUND(G31+H31-I31-J31-K31-L31-M31-N31,2))</f>
        <v/>
      </c>
      <c r="P31" s="28"/>
    </row>
    <row r="32" customFormat="false" ht="15" hidden="false" customHeight="false" outlineLevel="0" collapsed="false">
      <c r="A32" s="22"/>
      <c r="B32" s="23" t="str">
        <f aca="false">IF($A32="","",TEXT($A32,"mmmm"))</f>
        <v/>
      </c>
      <c r="C32" s="24"/>
      <c r="D32" s="24"/>
      <c r="E32" s="24"/>
      <c r="F32" s="24"/>
      <c r="G32" s="25"/>
      <c r="H32" s="25"/>
      <c r="I32" s="25"/>
      <c r="J32" s="25"/>
      <c r="K32" s="25"/>
      <c r="L32" s="25"/>
      <c r="M32" s="25"/>
      <c r="N32" s="25"/>
      <c r="O32" s="26" t="str">
        <f aca="false">IF($A32="","",ROUND(G32+H32-I32-J32-K32-L32-M32-N32,2))</f>
        <v/>
      </c>
      <c r="P32" s="24"/>
    </row>
    <row r="33" customFormat="false" ht="15" hidden="false" customHeight="false" outlineLevel="0" collapsed="false">
      <c r="A33" s="27"/>
      <c r="B33" s="23" t="str">
        <f aca="false">IF($A33="","",TEXT($A33,"mmmm"))</f>
        <v/>
      </c>
      <c r="C33" s="28"/>
      <c r="D33" s="28"/>
      <c r="E33" s="28"/>
      <c r="F33" s="28"/>
      <c r="G33" s="29"/>
      <c r="H33" s="29"/>
      <c r="I33" s="29"/>
      <c r="J33" s="29"/>
      <c r="K33" s="29"/>
      <c r="L33" s="29"/>
      <c r="M33" s="29"/>
      <c r="N33" s="29"/>
      <c r="O33" s="26" t="str">
        <f aca="false">IF($A33="","",ROUND(G33+H33-I33-J33-K33-L33-M33-N33,2))</f>
        <v/>
      </c>
      <c r="P33" s="28"/>
    </row>
    <row r="34" customFormat="false" ht="15" hidden="false" customHeight="false" outlineLevel="0" collapsed="false">
      <c r="A34" s="22"/>
      <c r="B34" s="23" t="str">
        <f aca="false">IF($A34="","",TEXT($A34,"mmmm"))</f>
        <v/>
      </c>
      <c r="C34" s="24"/>
      <c r="D34" s="24"/>
      <c r="E34" s="24"/>
      <c r="F34" s="24"/>
      <c r="G34" s="25"/>
      <c r="H34" s="25"/>
      <c r="I34" s="25"/>
      <c r="J34" s="25"/>
      <c r="K34" s="25"/>
      <c r="L34" s="25"/>
      <c r="M34" s="25"/>
      <c r="N34" s="25"/>
      <c r="O34" s="26" t="str">
        <f aca="false">IF($A34="","",ROUND(G34+H34-I34-J34-K34-L34-M34-N34,2))</f>
        <v/>
      </c>
      <c r="P34" s="24"/>
    </row>
    <row r="35" customFormat="false" ht="15" hidden="false" customHeight="false" outlineLevel="0" collapsed="false">
      <c r="A35" s="27"/>
      <c r="B35" s="23" t="str">
        <f aca="false">IF($A35="","",TEXT($A35,"mmmm"))</f>
        <v/>
      </c>
      <c r="C35" s="28"/>
      <c r="D35" s="28"/>
      <c r="E35" s="28"/>
      <c r="F35" s="28"/>
      <c r="G35" s="29"/>
      <c r="H35" s="29"/>
      <c r="I35" s="29"/>
      <c r="J35" s="29"/>
      <c r="K35" s="29"/>
      <c r="L35" s="29"/>
      <c r="M35" s="29"/>
      <c r="N35" s="29"/>
      <c r="O35" s="26" t="str">
        <f aca="false">IF($A35="","",ROUND(G35+H35-I35-J35-K35-L35-M35-N35,2))</f>
        <v/>
      </c>
      <c r="P35" s="28"/>
    </row>
    <row r="36" customFormat="false" ht="15" hidden="false" customHeight="false" outlineLevel="0" collapsed="false">
      <c r="A36" s="22"/>
      <c r="B36" s="23" t="str">
        <f aca="false">IF($A36="","",TEXT($A36,"mmmm"))</f>
        <v/>
      </c>
      <c r="C36" s="24"/>
      <c r="D36" s="24"/>
      <c r="E36" s="24"/>
      <c r="F36" s="24"/>
      <c r="G36" s="25"/>
      <c r="H36" s="25"/>
      <c r="I36" s="25"/>
      <c r="J36" s="25"/>
      <c r="K36" s="25"/>
      <c r="L36" s="25"/>
      <c r="M36" s="25"/>
      <c r="N36" s="25"/>
      <c r="O36" s="26" t="str">
        <f aca="false">IF($A36="","",ROUND(G36+H36-I36-J36-K36-L36-M36-N36,2))</f>
        <v/>
      </c>
      <c r="P36" s="24"/>
    </row>
    <row r="37" customFormat="false" ht="15" hidden="false" customHeight="false" outlineLevel="0" collapsed="false">
      <c r="A37" s="27"/>
      <c r="B37" s="23" t="str">
        <f aca="false">IF($A37="","",TEXT($A37,"mmmm"))</f>
        <v/>
      </c>
      <c r="C37" s="28"/>
      <c r="D37" s="28"/>
      <c r="E37" s="28"/>
      <c r="F37" s="28"/>
      <c r="G37" s="29"/>
      <c r="H37" s="29"/>
      <c r="I37" s="29"/>
      <c r="J37" s="29"/>
      <c r="K37" s="29"/>
      <c r="L37" s="29"/>
      <c r="M37" s="29"/>
      <c r="N37" s="29"/>
      <c r="O37" s="26" t="str">
        <f aca="false">IF($A37="","",ROUND(G37+H37-I37-J37-K37-L37-M37-N37,2))</f>
        <v/>
      </c>
      <c r="P37" s="28"/>
    </row>
    <row r="38" customFormat="false" ht="15" hidden="false" customHeight="false" outlineLevel="0" collapsed="false">
      <c r="A38" s="22"/>
      <c r="B38" s="23" t="str">
        <f aca="false">IF($A38="","",TEXT($A38,"mmmm"))</f>
        <v/>
      </c>
      <c r="C38" s="24"/>
      <c r="D38" s="24"/>
      <c r="E38" s="24"/>
      <c r="F38" s="24"/>
      <c r="G38" s="25"/>
      <c r="H38" s="25"/>
      <c r="I38" s="25"/>
      <c r="J38" s="25"/>
      <c r="K38" s="25"/>
      <c r="L38" s="25"/>
      <c r="M38" s="25"/>
      <c r="N38" s="25"/>
      <c r="O38" s="26" t="str">
        <f aca="false">IF($A38="","",ROUND(G38+H38-I38-J38-K38-L38-M38-N38,2))</f>
        <v/>
      </c>
      <c r="P38" s="24"/>
    </row>
    <row r="39" customFormat="false" ht="15" hidden="false" customHeight="false" outlineLevel="0" collapsed="false">
      <c r="A39" s="27"/>
      <c r="B39" s="23" t="str">
        <f aca="false">IF($A39="","",TEXT($A39,"mmmm"))</f>
        <v/>
      </c>
      <c r="C39" s="28"/>
      <c r="D39" s="28"/>
      <c r="E39" s="28"/>
      <c r="F39" s="28"/>
      <c r="G39" s="29"/>
      <c r="H39" s="29"/>
      <c r="I39" s="29"/>
      <c r="J39" s="29"/>
      <c r="K39" s="29"/>
      <c r="L39" s="29"/>
      <c r="M39" s="29"/>
      <c r="N39" s="29"/>
      <c r="O39" s="26" t="str">
        <f aca="false">IF($A39="","",ROUND(G39+H39-I39-J39-K39-L39-M39-N39,2))</f>
        <v/>
      </c>
      <c r="P39" s="28"/>
    </row>
    <row r="40" customFormat="false" ht="15" hidden="false" customHeight="false" outlineLevel="0" collapsed="false">
      <c r="A40" s="22"/>
      <c r="B40" s="23" t="str">
        <f aca="false">IF($A40="","",TEXT($A40,"mmmm"))</f>
        <v/>
      </c>
      <c r="C40" s="24"/>
      <c r="D40" s="24"/>
      <c r="E40" s="24"/>
      <c r="F40" s="24"/>
      <c r="G40" s="25"/>
      <c r="H40" s="25"/>
      <c r="I40" s="25"/>
      <c r="J40" s="25"/>
      <c r="K40" s="25"/>
      <c r="L40" s="25"/>
      <c r="M40" s="25"/>
      <c r="N40" s="25"/>
      <c r="O40" s="26" t="str">
        <f aca="false">IF($A40="","",ROUND(G40+H40-I40-J40-K40-L40-M40-N40,2))</f>
        <v/>
      </c>
      <c r="P40" s="24"/>
    </row>
    <row r="41" customFormat="false" ht="15" hidden="false" customHeight="false" outlineLevel="0" collapsed="false">
      <c r="A41" s="27"/>
      <c r="B41" s="23" t="str">
        <f aca="false">IF($A41="","",TEXT($A41,"mmmm"))</f>
        <v/>
      </c>
      <c r="C41" s="28"/>
      <c r="D41" s="28"/>
      <c r="E41" s="28"/>
      <c r="F41" s="28"/>
      <c r="G41" s="29"/>
      <c r="H41" s="29"/>
      <c r="I41" s="29"/>
      <c r="J41" s="29"/>
      <c r="K41" s="29"/>
      <c r="L41" s="29"/>
      <c r="M41" s="29"/>
      <c r="N41" s="29"/>
      <c r="O41" s="26" t="str">
        <f aca="false">IF($A41="","",ROUND(G41+H41-I41-J41-K41-L41-M41-N41,2))</f>
        <v/>
      </c>
      <c r="P41" s="28"/>
    </row>
    <row r="42" customFormat="false" ht="15" hidden="false" customHeight="false" outlineLevel="0" collapsed="false">
      <c r="A42" s="22"/>
      <c r="B42" s="23" t="str">
        <f aca="false">IF($A42="","",TEXT($A42,"mmmm"))</f>
        <v/>
      </c>
      <c r="C42" s="24"/>
      <c r="D42" s="24"/>
      <c r="E42" s="24"/>
      <c r="F42" s="24"/>
      <c r="G42" s="25"/>
      <c r="H42" s="25"/>
      <c r="I42" s="25"/>
      <c r="J42" s="25"/>
      <c r="K42" s="25"/>
      <c r="L42" s="25"/>
      <c r="M42" s="25"/>
      <c r="N42" s="25"/>
      <c r="O42" s="26" t="str">
        <f aca="false">IF($A42="","",ROUND(G42+H42-I42-J42-K42-L42-M42-N42,2))</f>
        <v/>
      </c>
      <c r="P42" s="24"/>
    </row>
    <row r="43" customFormat="false" ht="15" hidden="false" customHeight="false" outlineLevel="0" collapsed="false">
      <c r="A43" s="27"/>
      <c r="B43" s="23" t="str">
        <f aca="false">IF($A43="","",TEXT($A43,"mmmm"))</f>
        <v/>
      </c>
      <c r="C43" s="28"/>
      <c r="D43" s="28"/>
      <c r="E43" s="28"/>
      <c r="F43" s="28"/>
      <c r="G43" s="29"/>
      <c r="H43" s="29"/>
      <c r="I43" s="29"/>
      <c r="J43" s="29"/>
      <c r="K43" s="29"/>
      <c r="L43" s="29"/>
      <c r="M43" s="29"/>
      <c r="N43" s="29"/>
      <c r="O43" s="26" t="str">
        <f aca="false">IF($A43="","",ROUND(G43+H43-I43-J43-K43-L43-M43-N43,2))</f>
        <v/>
      </c>
      <c r="P43" s="28"/>
    </row>
    <row r="44" customFormat="false" ht="15" hidden="false" customHeight="false" outlineLevel="0" collapsed="false">
      <c r="A44" s="22"/>
      <c r="B44" s="23" t="str">
        <f aca="false">IF($A44="","",TEXT($A44,"mmmm"))</f>
        <v/>
      </c>
      <c r="C44" s="24"/>
      <c r="D44" s="24"/>
      <c r="E44" s="24"/>
      <c r="F44" s="24"/>
      <c r="G44" s="25"/>
      <c r="H44" s="25"/>
      <c r="I44" s="25"/>
      <c r="J44" s="25"/>
      <c r="K44" s="25"/>
      <c r="L44" s="25"/>
      <c r="M44" s="25"/>
      <c r="N44" s="25"/>
      <c r="O44" s="26" t="str">
        <f aca="false">IF($A44="","",ROUND(G44+H44-I44-J44-K44-L44-M44-N44,2))</f>
        <v/>
      </c>
      <c r="P44" s="24"/>
    </row>
    <row r="45" customFormat="false" ht="15" hidden="false" customHeight="false" outlineLevel="0" collapsed="false">
      <c r="A45" s="27"/>
      <c r="B45" s="23" t="str">
        <f aca="false">IF($A45="","",TEXT($A45,"mmmm"))</f>
        <v/>
      </c>
      <c r="C45" s="28"/>
      <c r="D45" s="28"/>
      <c r="E45" s="28"/>
      <c r="F45" s="28"/>
      <c r="G45" s="29"/>
      <c r="H45" s="29"/>
      <c r="I45" s="29"/>
      <c r="J45" s="29"/>
      <c r="K45" s="29"/>
      <c r="L45" s="29"/>
      <c r="M45" s="29"/>
      <c r="N45" s="29"/>
      <c r="O45" s="26" t="str">
        <f aca="false">IF($A45="","",ROUND(G45+H45-I45-J45-K45-L45-M45-N45,2))</f>
        <v/>
      </c>
      <c r="P45" s="28"/>
    </row>
    <row r="46" customFormat="false" ht="15" hidden="false" customHeight="false" outlineLevel="0" collapsed="false">
      <c r="A46" s="22"/>
      <c r="B46" s="23" t="str">
        <f aca="false">IF($A46="","",TEXT($A46,"mmmm"))</f>
        <v/>
      </c>
      <c r="C46" s="24"/>
      <c r="D46" s="24"/>
      <c r="E46" s="24"/>
      <c r="F46" s="24"/>
      <c r="G46" s="25"/>
      <c r="H46" s="25"/>
      <c r="I46" s="25"/>
      <c r="J46" s="25"/>
      <c r="K46" s="25"/>
      <c r="L46" s="25"/>
      <c r="M46" s="25"/>
      <c r="N46" s="25"/>
      <c r="O46" s="26" t="str">
        <f aca="false">IF($A46="","",ROUND(G46+H46-I46-J46-K46-L46-M46-N46,2))</f>
        <v/>
      </c>
      <c r="P46" s="24"/>
    </row>
    <row r="47" customFormat="false" ht="15" hidden="false" customHeight="false" outlineLevel="0" collapsed="false">
      <c r="A47" s="27"/>
      <c r="B47" s="23" t="str">
        <f aca="false">IF($A47="","",TEXT($A47,"mmmm"))</f>
        <v/>
      </c>
      <c r="C47" s="28"/>
      <c r="D47" s="28"/>
      <c r="E47" s="28"/>
      <c r="F47" s="28"/>
      <c r="G47" s="29"/>
      <c r="H47" s="29"/>
      <c r="I47" s="29"/>
      <c r="J47" s="29"/>
      <c r="K47" s="29"/>
      <c r="L47" s="29"/>
      <c r="M47" s="29"/>
      <c r="N47" s="29"/>
      <c r="O47" s="26" t="str">
        <f aca="false">IF($A47="","",ROUND(G47+H47-I47-J47-K47-L47-M47-N47,2))</f>
        <v/>
      </c>
      <c r="P47" s="28"/>
    </row>
    <row r="48" customFormat="false" ht="15" hidden="false" customHeight="false" outlineLevel="0" collapsed="false">
      <c r="A48" s="22"/>
      <c r="B48" s="23" t="str">
        <f aca="false">IF($A48="","",TEXT($A48,"mmmm"))</f>
        <v/>
      </c>
      <c r="C48" s="24"/>
      <c r="D48" s="24"/>
      <c r="E48" s="24"/>
      <c r="F48" s="24"/>
      <c r="G48" s="25"/>
      <c r="H48" s="25"/>
      <c r="I48" s="25"/>
      <c r="J48" s="25"/>
      <c r="K48" s="25"/>
      <c r="L48" s="25"/>
      <c r="M48" s="25"/>
      <c r="N48" s="25"/>
      <c r="O48" s="26" t="str">
        <f aca="false">IF($A48="","",ROUND(G48+H48-I48-J48-K48-L48-M48-N48,2))</f>
        <v/>
      </c>
      <c r="P48" s="24"/>
    </row>
    <row r="49" customFormat="false" ht="15" hidden="false" customHeight="false" outlineLevel="0" collapsed="false">
      <c r="A49" s="27"/>
      <c r="B49" s="23" t="str">
        <f aca="false">IF($A49="","",TEXT($A49,"mmmm"))</f>
        <v/>
      </c>
      <c r="C49" s="28"/>
      <c r="D49" s="28"/>
      <c r="E49" s="28"/>
      <c r="F49" s="28"/>
      <c r="G49" s="29"/>
      <c r="H49" s="29"/>
      <c r="I49" s="29"/>
      <c r="J49" s="29"/>
      <c r="K49" s="29"/>
      <c r="L49" s="29"/>
      <c r="M49" s="29"/>
      <c r="N49" s="29"/>
      <c r="O49" s="26" t="str">
        <f aca="false">IF($A49="","",ROUND(G49+H49-I49-J49-K49-L49-M49-N49,2))</f>
        <v/>
      </c>
      <c r="P49" s="28"/>
    </row>
    <row r="50" customFormat="false" ht="15" hidden="false" customHeight="false" outlineLevel="0" collapsed="false">
      <c r="A50" s="22"/>
      <c r="B50" s="23" t="str">
        <f aca="false">IF($A50="","",TEXT($A50,"mmmm"))</f>
        <v/>
      </c>
      <c r="C50" s="24"/>
      <c r="D50" s="24"/>
      <c r="E50" s="24"/>
      <c r="F50" s="24"/>
      <c r="G50" s="25"/>
      <c r="H50" s="25"/>
      <c r="I50" s="25"/>
      <c r="J50" s="25"/>
      <c r="K50" s="25"/>
      <c r="L50" s="25"/>
      <c r="M50" s="25"/>
      <c r="N50" s="25"/>
      <c r="O50" s="26" t="str">
        <f aca="false">IF($A50="","",ROUND(G50+H50-I50-J50-K50-L50-M50-N50,2))</f>
        <v/>
      </c>
      <c r="P50" s="24"/>
    </row>
    <row r="51" customFormat="false" ht="15" hidden="false" customHeight="false" outlineLevel="0" collapsed="false">
      <c r="A51" s="27"/>
      <c r="B51" s="23" t="str">
        <f aca="false">IF($A51="","",TEXT($A51,"mmmm"))</f>
        <v/>
      </c>
      <c r="C51" s="28"/>
      <c r="D51" s="28"/>
      <c r="E51" s="28"/>
      <c r="F51" s="28"/>
      <c r="G51" s="29"/>
      <c r="H51" s="29"/>
      <c r="I51" s="29"/>
      <c r="J51" s="29"/>
      <c r="K51" s="29"/>
      <c r="L51" s="29"/>
      <c r="M51" s="29"/>
      <c r="N51" s="29"/>
      <c r="O51" s="26" t="str">
        <f aca="false">IF($A51="","",ROUND(G51+H51-I51-J51-K51-L51-M51-N51,2))</f>
        <v/>
      </c>
      <c r="P51" s="28"/>
    </row>
    <row r="52" customFormat="false" ht="15" hidden="false" customHeight="false" outlineLevel="0" collapsed="false">
      <c r="A52" s="22"/>
      <c r="B52" s="23" t="str">
        <f aca="false">IF($A52="","",TEXT($A52,"mmmm"))</f>
        <v/>
      </c>
      <c r="C52" s="24"/>
      <c r="D52" s="24"/>
      <c r="E52" s="24"/>
      <c r="F52" s="24"/>
      <c r="G52" s="25"/>
      <c r="H52" s="25"/>
      <c r="I52" s="25"/>
      <c r="J52" s="25"/>
      <c r="K52" s="25"/>
      <c r="L52" s="25"/>
      <c r="M52" s="25"/>
      <c r="N52" s="25"/>
      <c r="O52" s="26" t="str">
        <f aca="false">IF($A52="","",ROUND(G52+H52-I52-J52-K52-L52-M52-N52,2))</f>
        <v/>
      </c>
      <c r="P52" s="24"/>
    </row>
    <row r="53" customFormat="false" ht="15" hidden="false" customHeight="false" outlineLevel="0" collapsed="false">
      <c r="A53" s="27"/>
      <c r="B53" s="23" t="str">
        <f aca="false">IF($A53="","",TEXT($A53,"mmmm"))</f>
        <v/>
      </c>
      <c r="C53" s="28"/>
      <c r="D53" s="28"/>
      <c r="E53" s="28"/>
      <c r="F53" s="28"/>
      <c r="G53" s="29"/>
      <c r="H53" s="29"/>
      <c r="I53" s="29"/>
      <c r="J53" s="29"/>
      <c r="K53" s="29"/>
      <c r="L53" s="29"/>
      <c r="M53" s="29"/>
      <c r="N53" s="29"/>
      <c r="O53" s="26" t="str">
        <f aca="false">IF($A53="","",ROUND(G53+H53-I53-J53-K53-L53-M53-N53,2))</f>
        <v/>
      </c>
      <c r="P53" s="28"/>
    </row>
    <row r="54" customFormat="false" ht="15" hidden="false" customHeight="false" outlineLevel="0" collapsed="false">
      <c r="A54" s="22"/>
      <c r="B54" s="23" t="str">
        <f aca="false">IF($A54="","",TEXT($A54,"mmmm"))</f>
        <v/>
      </c>
      <c r="C54" s="24"/>
      <c r="D54" s="24"/>
      <c r="E54" s="24"/>
      <c r="F54" s="24"/>
      <c r="G54" s="25"/>
      <c r="H54" s="25"/>
      <c r="I54" s="25"/>
      <c r="J54" s="25"/>
      <c r="K54" s="25"/>
      <c r="L54" s="25"/>
      <c r="M54" s="25"/>
      <c r="N54" s="25"/>
      <c r="O54" s="26" t="str">
        <f aca="false">IF($A54="","",ROUND(G54+H54-I54-J54-K54-L54-M54-N54,2))</f>
        <v/>
      </c>
      <c r="P54" s="24"/>
    </row>
    <row r="55" customFormat="false" ht="15" hidden="false" customHeight="false" outlineLevel="0" collapsed="false">
      <c r="A55" s="27"/>
      <c r="B55" s="23" t="str">
        <f aca="false">IF($A55="","",TEXT($A55,"mmmm"))</f>
        <v/>
      </c>
      <c r="C55" s="28"/>
      <c r="D55" s="28"/>
      <c r="E55" s="28"/>
      <c r="F55" s="28"/>
      <c r="G55" s="29"/>
      <c r="H55" s="29"/>
      <c r="I55" s="29"/>
      <c r="J55" s="29"/>
      <c r="K55" s="29"/>
      <c r="L55" s="29"/>
      <c r="M55" s="29"/>
      <c r="N55" s="29"/>
      <c r="O55" s="26" t="str">
        <f aca="false">IF($A55="","",ROUND(G55+H55-I55-J55-K55-L55-M55-N55,2))</f>
        <v/>
      </c>
      <c r="P55" s="28"/>
    </row>
    <row r="56" customFormat="false" ht="15" hidden="false" customHeight="false" outlineLevel="0" collapsed="false">
      <c r="A56" s="22"/>
      <c r="B56" s="23" t="str">
        <f aca="false">IF($A56="","",TEXT($A56,"mmmm"))</f>
        <v/>
      </c>
      <c r="C56" s="24"/>
      <c r="D56" s="24"/>
      <c r="E56" s="24"/>
      <c r="F56" s="24"/>
      <c r="G56" s="25"/>
      <c r="H56" s="25"/>
      <c r="I56" s="25"/>
      <c r="J56" s="25"/>
      <c r="K56" s="25"/>
      <c r="L56" s="25"/>
      <c r="M56" s="25"/>
      <c r="N56" s="25"/>
      <c r="O56" s="26" t="str">
        <f aca="false">IF($A56="","",ROUND(G56+H56-I56-J56-K56-L56-M56-N56,2))</f>
        <v/>
      </c>
      <c r="P56" s="24"/>
    </row>
    <row r="57" customFormat="false" ht="15" hidden="false" customHeight="false" outlineLevel="0" collapsed="false">
      <c r="A57" s="27"/>
      <c r="B57" s="23" t="str">
        <f aca="false">IF($A57="","",TEXT($A57,"mmmm"))</f>
        <v/>
      </c>
      <c r="C57" s="28"/>
      <c r="D57" s="28"/>
      <c r="E57" s="28"/>
      <c r="F57" s="28"/>
      <c r="G57" s="29"/>
      <c r="H57" s="29"/>
      <c r="I57" s="29"/>
      <c r="J57" s="29"/>
      <c r="K57" s="29"/>
      <c r="L57" s="29"/>
      <c r="M57" s="29"/>
      <c r="N57" s="29"/>
      <c r="O57" s="26" t="str">
        <f aca="false">IF($A57="","",ROUND(G57+H57-I57-J57-K57-L57-M57-N57,2))</f>
        <v/>
      </c>
      <c r="P57" s="28"/>
    </row>
    <row r="58" customFormat="false" ht="15" hidden="false" customHeight="false" outlineLevel="0" collapsed="false">
      <c r="A58" s="22"/>
      <c r="B58" s="23" t="str">
        <f aca="false">IF($A58="","",TEXT($A58,"mmmm"))</f>
        <v/>
      </c>
      <c r="C58" s="24"/>
      <c r="D58" s="24"/>
      <c r="E58" s="24"/>
      <c r="F58" s="24"/>
      <c r="G58" s="25"/>
      <c r="H58" s="25"/>
      <c r="I58" s="25"/>
      <c r="J58" s="25"/>
      <c r="K58" s="25"/>
      <c r="L58" s="25"/>
      <c r="M58" s="25"/>
      <c r="N58" s="25"/>
      <c r="O58" s="26" t="str">
        <f aca="false">IF($A58="","",ROUND(G58+H58-I58-J58-K58-L58-M58-N58,2))</f>
        <v/>
      </c>
      <c r="P58" s="24"/>
    </row>
    <row r="59" customFormat="false" ht="15" hidden="false" customHeight="false" outlineLevel="0" collapsed="false">
      <c r="A59" s="27"/>
      <c r="B59" s="23" t="str">
        <f aca="false">IF($A59="","",TEXT($A59,"mmmm"))</f>
        <v/>
      </c>
      <c r="C59" s="28"/>
      <c r="D59" s="28"/>
      <c r="E59" s="28"/>
      <c r="F59" s="28"/>
      <c r="G59" s="29"/>
      <c r="H59" s="29"/>
      <c r="I59" s="29"/>
      <c r="J59" s="29"/>
      <c r="K59" s="29"/>
      <c r="L59" s="29"/>
      <c r="M59" s="29"/>
      <c r="N59" s="29"/>
      <c r="O59" s="26" t="str">
        <f aca="false">IF($A59="","",ROUND(G59+H59-I59-J59-K59-L59-M59-N59,2))</f>
        <v/>
      </c>
      <c r="P59" s="28"/>
    </row>
    <row r="60" customFormat="false" ht="15" hidden="false" customHeight="false" outlineLevel="0" collapsed="false">
      <c r="A60" s="22"/>
      <c r="B60" s="23" t="str">
        <f aca="false">IF($A60="","",TEXT($A60,"mmmm"))</f>
        <v/>
      </c>
      <c r="C60" s="24"/>
      <c r="D60" s="24"/>
      <c r="E60" s="24"/>
      <c r="F60" s="24"/>
      <c r="G60" s="25"/>
      <c r="H60" s="25"/>
      <c r="I60" s="25"/>
      <c r="J60" s="25"/>
      <c r="K60" s="25"/>
      <c r="L60" s="25"/>
      <c r="M60" s="25"/>
      <c r="N60" s="25"/>
      <c r="O60" s="26" t="str">
        <f aca="false">IF($A60="","",ROUND(G60+H60-I60-J60-K60-L60-M60-N60,2))</f>
        <v/>
      </c>
      <c r="P60" s="24"/>
    </row>
    <row r="61" customFormat="false" ht="15" hidden="false" customHeight="false" outlineLevel="0" collapsed="false">
      <c r="A61" s="27"/>
      <c r="B61" s="23" t="str">
        <f aca="false">IF($A61="","",TEXT($A61,"mmmm"))</f>
        <v/>
      </c>
      <c r="C61" s="28"/>
      <c r="D61" s="28"/>
      <c r="E61" s="28"/>
      <c r="F61" s="28"/>
      <c r="G61" s="29"/>
      <c r="H61" s="29"/>
      <c r="I61" s="29"/>
      <c r="J61" s="29"/>
      <c r="K61" s="29"/>
      <c r="L61" s="29"/>
      <c r="M61" s="29"/>
      <c r="N61" s="29"/>
      <c r="O61" s="26" t="str">
        <f aca="false">IF($A61="","",ROUND(G61+H61-I61-J61-K61-L61-M61-N61,2))</f>
        <v/>
      </c>
      <c r="P61" s="28"/>
    </row>
    <row r="62" customFormat="false" ht="15" hidden="false" customHeight="false" outlineLevel="0" collapsed="false">
      <c r="A62" s="22"/>
      <c r="B62" s="23" t="str">
        <f aca="false">IF($A62="","",TEXT($A62,"mmmm"))</f>
        <v/>
      </c>
      <c r="C62" s="24"/>
      <c r="D62" s="24"/>
      <c r="E62" s="24"/>
      <c r="F62" s="24"/>
      <c r="G62" s="25"/>
      <c r="H62" s="25"/>
      <c r="I62" s="25"/>
      <c r="J62" s="25"/>
      <c r="K62" s="25"/>
      <c r="L62" s="25"/>
      <c r="M62" s="25"/>
      <c r="N62" s="25"/>
      <c r="O62" s="26" t="str">
        <f aca="false">IF($A62="","",ROUND(G62+H62-I62-J62-K62-L62-M62-N62,2))</f>
        <v/>
      </c>
      <c r="P62" s="24"/>
    </row>
    <row r="63" customFormat="false" ht="15" hidden="false" customHeight="false" outlineLevel="0" collapsed="false">
      <c r="A63" s="27"/>
      <c r="B63" s="23" t="str">
        <f aca="false">IF($A63="","",TEXT($A63,"mmmm"))</f>
        <v/>
      </c>
      <c r="C63" s="28"/>
      <c r="D63" s="28"/>
      <c r="E63" s="28"/>
      <c r="F63" s="28"/>
      <c r="G63" s="29"/>
      <c r="H63" s="29"/>
      <c r="I63" s="29"/>
      <c r="J63" s="29"/>
      <c r="K63" s="29"/>
      <c r="L63" s="29"/>
      <c r="M63" s="29"/>
      <c r="N63" s="29"/>
      <c r="O63" s="26" t="str">
        <f aca="false">IF($A63="","",ROUND(G63+H63-I63-J63-K63-L63-M63-N63,2))</f>
        <v/>
      </c>
      <c r="P63" s="28"/>
    </row>
    <row r="64" customFormat="false" ht="15" hidden="false" customHeight="false" outlineLevel="0" collapsed="false">
      <c r="A64" s="22"/>
      <c r="B64" s="23" t="str">
        <f aca="false">IF($A64="","",TEXT($A64,"mmmm"))</f>
        <v/>
      </c>
      <c r="C64" s="24"/>
      <c r="D64" s="24"/>
      <c r="E64" s="24"/>
      <c r="F64" s="24"/>
      <c r="G64" s="25"/>
      <c r="H64" s="25"/>
      <c r="I64" s="25"/>
      <c r="J64" s="25"/>
      <c r="K64" s="25"/>
      <c r="L64" s="25"/>
      <c r="M64" s="25"/>
      <c r="N64" s="25"/>
      <c r="O64" s="26" t="str">
        <f aca="false">IF($A64="","",ROUND(G64+H64-I64-J64-K64-L64-M64-N64,2))</f>
        <v/>
      </c>
      <c r="P64" s="24"/>
    </row>
    <row r="65" customFormat="false" ht="15" hidden="false" customHeight="false" outlineLevel="0" collapsed="false">
      <c r="A65" s="27"/>
      <c r="B65" s="23" t="str">
        <f aca="false">IF($A65="","",TEXT($A65,"mmmm"))</f>
        <v/>
      </c>
      <c r="C65" s="28"/>
      <c r="D65" s="28"/>
      <c r="E65" s="28"/>
      <c r="F65" s="28"/>
      <c r="G65" s="29"/>
      <c r="H65" s="29"/>
      <c r="I65" s="29"/>
      <c r="J65" s="29"/>
      <c r="K65" s="29"/>
      <c r="L65" s="29"/>
      <c r="M65" s="29"/>
      <c r="N65" s="29"/>
      <c r="O65" s="26" t="str">
        <f aca="false">IF($A65="","",ROUND(G65+H65-I65-J65-K65-L65-M65-N65,2))</f>
        <v/>
      </c>
      <c r="P65" s="28"/>
    </row>
    <row r="66" customFormat="false" ht="15" hidden="false" customHeight="false" outlineLevel="0" collapsed="false">
      <c r="A66" s="22"/>
      <c r="B66" s="23" t="str">
        <f aca="false">IF($A66="","",TEXT($A66,"mmmm"))</f>
        <v/>
      </c>
      <c r="C66" s="24"/>
      <c r="D66" s="24"/>
      <c r="E66" s="24"/>
      <c r="F66" s="24"/>
      <c r="G66" s="25"/>
      <c r="H66" s="25"/>
      <c r="I66" s="25"/>
      <c r="J66" s="25"/>
      <c r="K66" s="25"/>
      <c r="L66" s="25"/>
      <c r="M66" s="25"/>
      <c r="N66" s="25"/>
      <c r="O66" s="26" t="str">
        <f aca="false">IF($A66="","",ROUND(G66+H66-I66-J66-K66-L66-M66-N66,2))</f>
        <v/>
      </c>
      <c r="P66" s="24"/>
    </row>
    <row r="67" customFormat="false" ht="15" hidden="false" customHeight="false" outlineLevel="0" collapsed="false">
      <c r="A67" s="27"/>
      <c r="B67" s="23" t="str">
        <f aca="false">IF($A67="","",TEXT($A67,"mmmm"))</f>
        <v/>
      </c>
      <c r="C67" s="28"/>
      <c r="D67" s="28"/>
      <c r="E67" s="28"/>
      <c r="F67" s="28"/>
      <c r="G67" s="29"/>
      <c r="H67" s="29"/>
      <c r="I67" s="29"/>
      <c r="J67" s="29"/>
      <c r="K67" s="29"/>
      <c r="L67" s="29"/>
      <c r="M67" s="29"/>
      <c r="N67" s="29"/>
      <c r="O67" s="26" t="str">
        <f aca="false">IF($A67="","",ROUND(G67+H67-I67-J67-K67-L67-M67-N67,2))</f>
        <v/>
      </c>
      <c r="P67" s="28"/>
    </row>
    <row r="68" customFormat="false" ht="15" hidden="false" customHeight="false" outlineLevel="0" collapsed="false">
      <c r="A68" s="22"/>
      <c r="B68" s="23" t="str">
        <f aca="false">IF($A68="","",TEXT($A68,"mmmm"))</f>
        <v/>
      </c>
      <c r="C68" s="24"/>
      <c r="D68" s="24"/>
      <c r="E68" s="24"/>
      <c r="F68" s="24"/>
      <c r="G68" s="25"/>
      <c r="H68" s="25"/>
      <c r="I68" s="25"/>
      <c r="J68" s="25"/>
      <c r="K68" s="25"/>
      <c r="L68" s="25"/>
      <c r="M68" s="25"/>
      <c r="N68" s="25"/>
      <c r="O68" s="26" t="str">
        <f aca="false">IF($A68="","",ROUND(G68+H68-I68-J68-K68-L68-M68-N68,2))</f>
        <v/>
      </c>
      <c r="P68" s="24"/>
    </row>
    <row r="69" customFormat="false" ht="15" hidden="false" customHeight="false" outlineLevel="0" collapsed="false">
      <c r="A69" s="27"/>
      <c r="B69" s="23" t="str">
        <f aca="false">IF($A69="","",TEXT($A69,"mmmm"))</f>
        <v/>
      </c>
      <c r="C69" s="28"/>
      <c r="D69" s="28"/>
      <c r="E69" s="28"/>
      <c r="F69" s="28"/>
      <c r="G69" s="29"/>
      <c r="H69" s="29"/>
      <c r="I69" s="29"/>
      <c r="J69" s="29"/>
      <c r="K69" s="29"/>
      <c r="L69" s="29"/>
      <c r="M69" s="29"/>
      <c r="N69" s="29"/>
      <c r="O69" s="26" t="str">
        <f aca="false">IF($A69="","",ROUND(G69+H69-I69-J69-K69-L69-M69-N69,2))</f>
        <v/>
      </c>
      <c r="P69" s="28"/>
    </row>
    <row r="70" customFormat="false" ht="15" hidden="false" customHeight="false" outlineLevel="0" collapsed="false">
      <c r="A70" s="22"/>
      <c r="B70" s="23" t="str">
        <f aca="false">IF($A70="","",TEXT($A70,"mmmm"))</f>
        <v/>
      </c>
      <c r="C70" s="24"/>
      <c r="D70" s="24"/>
      <c r="E70" s="24"/>
      <c r="F70" s="24"/>
      <c r="G70" s="25"/>
      <c r="H70" s="25"/>
      <c r="I70" s="25"/>
      <c r="J70" s="25"/>
      <c r="K70" s="25"/>
      <c r="L70" s="25"/>
      <c r="M70" s="25"/>
      <c r="N70" s="25"/>
      <c r="O70" s="26" t="str">
        <f aca="false">IF($A70="","",ROUND(G70+H70-I70-J70-K70-L70-M70-N70,2))</f>
        <v/>
      </c>
      <c r="P70" s="24"/>
    </row>
    <row r="71" customFormat="false" ht="15" hidden="false" customHeight="false" outlineLevel="0" collapsed="false">
      <c r="A71" s="27"/>
      <c r="B71" s="23" t="str">
        <f aca="false">IF($A71="","",TEXT($A71,"mmmm"))</f>
        <v/>
      </c>
      <c r="C71" s="28"/>
      <c r="D71" s="28"/>
      <c r="E71" s="28"/>
      <c r="F71" s="28"/>
      <c r="G71" s="29"/>
      <c r="H71" s="29"/>
      <c r="I71" s="29"/>
      <c r="J71" s="29"/>
      <c r="K71" s="29"/>
      <c r="L71" s="29"/>
      <c r="M71" s="29"/>
      <c r="N71" s="29"/>
      <c r="O71" s="26" t="str">
        <f aca="false">IF($A71="","",ROUND(G71+H71-I71-J71-K71-L71-M71-N71,2))</f>
        <v/>
      </c>
      <c r="P71" s="28"/>
    </row>
    <row r="72" customFormat="false" ht="15" hidden="false" customHeight="false" outlineLevel="0" collapsed="false">
      <c r="A72" s="22"/>
      <c r="B72" s="23" t="str">
        <f aca="false">IF($A72="","",TEXT($A72,"mmmm"))</f>
        <v/>
      </c>
      <c r="C72" s="24"/>
      <c r="D72" s="24"/>
      <c r="E72" s="24"/>
      <c r="F72" s="24"/>
      <c r="G72" s="25"/>
      <c r="H72" s="25"/>
      <c r="I72" s="25"/>
      <c r="J72" s="25"/>
      <c r="K72" s="25"/>
      <c r="L72" s="25"/>
      <c r="M72" s="25"/>
      <c r="N72" s="25"/>
      <c r="O72" s="26" t="str">
        <f aca="false">IF($A72="","",ROUND(G72+H72-I72-J72-K72-L72-M72-N72,2))</f>
        <v/>
      </c>
      <c r="P72" s="24"/>
    </row>
    <row r="73" customFormat="false" ht="15" hidden="false" customHeight="false" outlineLevel="0" collapsed="false">
      <c r="A73" s="27"/>
      <c r="B73" s="23" t="str">
        <f aca="false">IF($A73="","",TEXT($A73,"mmmm"))</f>
        <v/>
      </c>
      <c r="C73" s="28"/>
      <c r="D73" s="28"/>
      <c r="E73" s="28"/>
      <c r="F73" s="28"/>
      <c r="G73" s="29"/>
      <c r="H73" s="29"/>
      <c r="I73" s="29"/>
      <c r="J73" s="29"/>
      <c r="K73" s="29"/>
      <c r="L73" s="29"/>
      <c r="M73" s="29"/>
      <c r="N73" s="29"/>
      <c r="O73" s="26" t="str">
        <f aca="false">IF($A73="","",ROUND(G73+H73-I73-J73-K73-L73-M73-N73,2))</f>
        <v/>
      </c>
      <c r="P73" s="28"/>
    </row>
    <row r="74" customFormat="false" ht="15" hidden="false" customHeight="false" outlineLevel="0" collapsed="false">
      <c r="A74" s="22"/>
      <c r="B74" s="23" t="str">
        <f aca="false">IF($A74="","",TEXT($A74,"mmmm"))</f>
        <v/>
      </c>
      <c r="C74" s="24"/>
      <c r="D74" s="24"/>
      <c r="E74" s="24"/>
      <c r="F74" s="24"/>
      <c r="G74" s="25"/>
      <c r="H74" s="25"/>
      <c r="I74" s="25"/>
      <c r="J74" s="25"/>
      <c r="K74" s="25"/>
      <c r="L74" s="25"/>
      <c r="M74" s="25"/>
      <c r="N74" s="25"/>
      <c r="O74" s="26" t="str">
        <f aca="false">IF($A74="","",ROUND(G74+H74-I74-J74-K74-L74-M74-N74,2))</f>
        <v/>
      </c>
      <c r="P74" s="24"/>
    </row>
    <row r="75" customFormat="false" ht="15" hidden="false" customHeight="false" outlineLevel="0" collapsed="false">
      <c r="A75" s="27"/>
      <c r="B75" s="23" t="str">
        <f aca="false">IF($A75="","",TEXT($A75,"mmmm"))</f>
        <v/>
      </c>
      <c r="C75" s="28"/>
      <c r="D75" s="28"/>
      <c r="E75" s="28"/>
      <c r="F75" s="28"/>
      <c r="G75" s="29"/>
      <c r="H75" s="29"/>
      <c r="I75" s="29"/>
      <c r="J75" s="29"/>
      <c r="K75" s="29"/>
      <c r="L75" s="29"/>
      <c r="M75" s="29"/>
      <c r="N75" s="29"/>
      <c r="O75" s="26" t="str">
        <f aca="false">IF($A75="","",ROUND(G75+H75-I75-J75-K75-L75-M75-N75,2))</f>
        <v/>
      </c>
      <c r="P75" s="28"/>
    </row>
    <row r="76" customFormat="false" ht="15" hidden="false" customHeight="false" outlineLevel="0" collapsed="false">
      <c r="A76" s="22"/>
      <c r="B76" s="23" t="str">
        <f aca="false">IF($A76="","",TEXT($A76,"mmmm"))</f>
        <v/>
      </c>
      <c r="C76" s="24"/>
      <c r="D76" s="24"/>
      <c r="E76" s="24"/>
      <c r="F76" s="24"/>
      <c r="G76" s="25"/>
      <c r="H76" s="25"/>
      <c r="I76" s="25"/>
      <c r="J76" s="25"/>
      <c r="K76" s="25"/>
      <c r="L76" s="25"/>
      <c r="M76" s="25"/>
      <c r="N76" s="25"/>
      <c r="O76" s="26" t="str">
        <f aca="false">IF($A76="","",ROUND(G76+H76-I76-J76-K76-L76-M76-N76,2))</f>
        <v/>
      </c>
      <c r="P76" s="24"/>
    </row>
    <row r="77" customFormat="false" ht="15" hidden="false" customHeight="false" outlineLevel="0" collapsed="false">
      <c r="A77" s="27"/>
      <c r="B77" s="23" t="str">
        <f aca="false">IF($A77="","",TEXT($A77,"mmmm"))</f>
        <v/>
      </c>
      <c r="C77" s="28"/>
      <c r="D77" s="28"/>
      <c r="E77" s="28"/>
      <c r="F77" s="28"/>
      <c r="G77" s="29"/>
      <c r="H77" s="29"/>
      <c r="I77" s="29"/>
      <c r="J77" s="29"/>
      <c r="K77" s="29"/>
      <c r="L77" s="29"/>
      <c r="M77" s="29"/>
      <c r="N77" s="29"/>
      <c r="O77" s="26" t="str">
        <f aca="false">IF($A77="","",ROUND(G77+H77-I77-J77-K77-L77-M77-N77,2))</f>
        <v/>
      </c>
      <c r="P77" s="28"/>
    </row>
    <row r="78" customFormat="false" ht="15" hidden="false" customHeight="false" outlineLevel="0" collapsed="false">
      <c r="A78" s="22"/>
      <c r="B78" s="23" t="str">
        <f aca="false">IF($A78="","",TEXT($A78,"mmmm"))</f>
        <v/>
      </c>
      <c r="C78" s="24"/>
      <c r="D78" s="24"/>
      <c r="E78" s="24"/>
      <c r="F78" s="24"/>
      <c r="G78" s="25"/>
      <c r="H78" s="25"/>
      <c r="I78" s="25"/>
      <c r="J78" s="25"/>
      <c r="K78" s="25"/>
      <c r="L78" s="25"/>
      <c r="M78" s="25"/>
      <c r="N78" s="25"/>
      <c r="O78" s="26" t="str">
        <f aca="false">IF($A78="","",ROUND(G78+H78-I78-J78-K78-L78-M78-N78,2))</f>
        <v/>
      </c>
      <c r="P78" s="24"/>
    </row>
    <row r="79" customFormat="false" ht="15" hidden="false" customHeight="false" outlineLevel="0" collapsed="false">
      <c r="A79" s="27"/>
      <c r="B79" s="23" t="str">
        <f aca="false">IF($A79="","",TEXT($A79,"mmmm"))</f>
        <v/>
      </c>
      <c r="C79" s="28"/>
      <c r="D79" s="28"/>
      <c r="E79" s="28"/>
      <c r="F79" s="28"/>
      <c r="G79" s="29"/>
      <c r="H79" s="29"/>
      <c r="I79" s="29"/>
      <c r="J79" s="29"/>
      <c r="K79" s="29"/>
      <c r="L79" s="29"/>
      <c r="M79" s="29"/>
      <c r="N79" s="29"/>
      <c r="O79" s="26" t="str">
        <f aca="false">IF($A79="","",ROUND(G79+H79-I79-J79-K79-L79-M79-N79,2))</f>
        <v/>
      </c>
      <c r="P79" s="28"/>
    </row>
    <row r="80" customFormat="false" ht="15" hidden="false" customHeight="false" outlineLevel="0" collapsed="false">
      <c r="A80" s="22"/>
      <c r="B80" s="23" t="str">
        <f aca="false">IF($A80="","",TEXT($A80,"mmmm"))</f>
        <v/>
      </c>
      <c r="C80" s="24"/>
      <c r="D80" s="24"/>
      <c r="E80" s="24"/>
      <c r="F80" s="24"/>
      <c r="G80" s="25"/>
      <c r="H80" s="25"/>
      <c r="I80" s="25"/>
      <c r="J80" s="25"/>
      <c r="K80" s="25"/>
      <c r="L80" s="25"/>
      <c r="M80" s="25"/>
      <c r="N80" s="25"/>
      <c r="O80" s="26" t="str">
        <f aca="false">IF($A80="","",ROUND(G80+H80-I80-J80-K80-L80-M80-N80,2))</f>
        <v/>
      </c>
      <c r="P80" s="24"/>
    </row>
    <row r="81" customFormat="false" ht="15" hidden="false" customHeight="false" outlineLevel="0" collapsed="false">
      <c r="A81" s="27"/>
      <c r="B81" s="23" t="str">
        <f aca="false">IF($A81="","",TEXT($A81,"mmmm"))</f>
        <v/>
      </c>
      <c r="C81" s="28"/>
      <c r="D81" s="28"/>
      <c r="E81" s="28"/>
      <c r="F81" s="28"/>
      <c r="G81" s="29"/>
      <c r="H81" s="29"/>
      <c r="I81" s="29"/>
      <c r="J81" s="29"/>
      <c r="K81" s="29"/>
      <c r="L81" s="29"/>
      <c r="M81" s="29"/>
      <c r="N81" s="29"/>
      <c r="O81" s="26" t="str">
        <f aca="false">IF($A81="","",ROUND(G81+H81-I81-J81-K81-L81-M81-N81,2))</f>
        <v/>
      </c>
      <c r="P81" s="28"/>
    </row>
    <row r="82" customFormat="false" ht="15" hidden="false" customHeight="false" outlineLevel="0" collapsed="false">
      <c r="A82" s="22"/>
      <c r="B82" s="23" t="str">
        <f aca="false">IF($A82="","",TEXT($A82,"mmmm"))</f>
        <v/>
      </c>
      <c r="C82" s="24"/>
      <c r="D82" s="24"/>
      <c r="E82" s="24"/>
      <c r="F82" s="24"/>
      <c r="G82" s="25"/>
      <c r="H82" s="25"/>
      <c r="I82" s="25"/>
      <c r="J82" s="25"/>
      <c r="K82" s="25"/>
      <c r="L82" s="25"/>
      <c r="M82" s="25"/>
      <c r="N82" s="25"/>
      <c r="O82" s="26" t="str">
        <f aca="false">IF($A82="","",ROUND(G82+H82-I82-J82-K82-L82-M82-N82,2))</f>
        <v/>
      </c>
      <c r="P82" s="24"/>
    </row>
    <row r="83" customFormat="false" ht="15" hidden="false" customHeight="false" outlineLevel="0" collapsed="false">
      <c r="A83" s="27"/>
      <c r="B83" s="23" t="str">
        <f aca="false">IF($A83="","",TEXT($A83,"mmmm"))</f>
        <v/>
      </c>
      <c r="C83" s="28"/>
      <c r="D83" s="28"/>
      <c r="E83" s="28"/>
      <c r="F83" s="28"/>
      <c r="G83" s="29"/>
      <c r="H83" s="29"/>
      <c r="I83" s="29"/>
      <c r="J83" s="29"/>
      <c r="K83" s="29"/>
      <c r="L83" s="29"/>
      <c r="M83" s="29"/>
      <c r="N83" s="29"/>
      <c r="O83" s="26" t="str">
        <f aca="false">IF($A83="","",ROUND(G83+H83-I83-J83-K83-L83-M83-N83,2))</f>
        <v/>
      </c>
      <c r="P83" s="28"/>
    </row>
    <row r="84" customFormat="false" ht="15" hidden="false" customHeight="false" outlineLevel="0" collapsed="false">
      <c r="A84" s="22"/>
      <c r="B84" s="23" t="str">
        <f aca="false">IF($A84="","",TEXT($A84,"mmmm"))</f>
        <v/>
      </c>
      <c r="C84" s="24"/>
      <c r="D84" s="24"/>
      <c r="E84" s="24"/>
      <c r="F84" s="24"/>
      <c r="G84" s="25"/>
      <c r="H84" s="25"/>
      <c r="I84" s="25"/>
      <c r="J84" s="25"/>
      <c r="K84" s="25"/>
      <c r="L84" s="25"/>
      <c r="M84" s="25"/>
      <c r="N84" s="25"/>
      <c r="O84" s="26" t="str">
        <f aca="false">IF($A84="","",ROUND(G84+H84-I84-J84-K84-L84-M84-N84,2))</f>
        <v/>
      </c>
      <c r="P84" s="24"/>
    </row>
    <row r="85" customFormat="false" ht="15" hidden="false" customHeight="false" outlineLevel="0" collapsed="false">
      <c r="A85" s="27"/>
      <c r="B85" s="23" t="str">
        <f aca="false">IF($A85="","",TEXT($A85,"mmmm"))</f>
        <v/>
      </c>
      <c r="C85" s="28"/>
      <c r="D85" s="28"/>
      <c r="E85" s="28"/>
      <c r="F85" s="28"/>
      <c r="G85" s="29"/>
      <c r="H85" s="29"/>
      <c r="I85" s="29"/>
      <c r="J85" s="29"/>
      <c r="K85" s="29"/>
      <c r="L85" s="29"/>
      <c r="M85" s="29"/>
      <c r="N85" s="29"/>
      <c r="O85" s="26" t="str">
        <f aca="false">IF($A85="","",ROUND(G85+H85-I85-J85-K85-L85-M85-N85,2))</f>
        <v/>
      </c>
      <c r="P85" s="28"/>
    </row>
    <row r="86" customFormat="false" ht="15" hidden="false" customHeight="false" outlineLevel="0" collapsed="false">
      <c r="A86" s="22"/>
      <c r="B86" s="23" t="str">
        <f aca="false">IF($A86="","",TEXT($A86,"mmmm"))</f>
        <v/>
      </c>
      <c r="C86" s="24"/>
      <c r="D86" s="24"/>
      <c r="E86" s="24"/>
      <c r="F86" s="24"/>
      <c r="G86" s="25"/>
      <c r="H86" s="25"/>
      <c r="I86" s="25"/>
      <c r="J86" s="25"/>
      <c r="K86" s="25"/>
      <c r="L86" s="25"/>
      <c r="M86" s="25"/>
      <c r="N86" s="25"/>
      <c r="O86" s="26" t="str">
        <f aca="false">IF($A86="","",ROUND(G86+H86-I86-J86-K86-L86-M86-N86,2))</f>
        <v/>
      </c>
      <c r="P86" s="24"/>
    </row>
    <row r="87" customFormat="false" ht="15" hidden="false" customHeight="false" outlineLevel="0" collapsed="false">
      <c r="A87" s="27"/>
      <c r="B87" s="23" t="str">
        <f aca="false">IF($A87="","",TEXT($A87,"mmmm"))</f>
        <v/>
      </c>
      <c r="C87" s="28"/>
      <c r="D87" s="28"/>
      <c r="E87" s="28"/>
      <c r="F87" s="28"/>
      <c r="G87" s="29"/>
      <c r="H87" s="29"/>
      <c r="I87" s="29"/>
      <c r="J87" s="29"/>
      <c r="K87" s="29"/>
      <c r="L87" s="29"/>
      <c r="M87" s="29"/>
      <c r="N87" s="29"/>
      <c r="O87" s="26" t="str">
        <f aca="false">IF($A87="","",ROUND(G87+H87-I87-J87-K87-L87-M87-N87,2))</f>
        <v/>
      </c>
      <c r="P87" s="28"/>
    </row>
    <row r="88" customFormat="false" ht="15" hidden="false" customHeight="false" outlineLevel="0" collapsed="false">
      <c r="A88" s="22"/>
      <c r="B88" s="23" t="str">
        <f aca="false">IF($A88="","",TEXT($A88,"mmmm"))</f>
        <v/>
      </c>
      <c r="C88" s="24"/>
      <c r="D88" s="24"/>
      <c r="E88" s="24"/>
      <c r="F88" s="24"/>
      <c r="G88" s="25"/>
      <c r="H88" s="25"/>
      <c r="I88" s="25"/>
      <c r="J88" s="25"/>
      <c r="K88" s="25"/>
      <c r="L88" s="25"/>
      <c r="M88" s="25"/>
      <c r="N88" s="25"/>
      <c r="O88" s="26" t="str">
        <f aca="false">IF($A88="","",ROUND(G88+H88-I88-J88-K88-L88-M88-N88,2))</f>
        <v/>
      </c>
      <c r="P88" s="24"/>
    </row>
    <row r="89" customFormat="false" ht="15" hidden="false" customHeight="false" outlineLevel="0" collapsed="false">
      <c r="A89" s="27"/>
      <c r="B89" s="23" t="str">
        <f aca="false">IF($A89="","",TEXT($A89,"mmmm"))</f>
        <v/>
      </c>
      <c r="C89" s="28"/>
      <c r="D89" s="28"/>
      <c r="E89" s="28"/>
      <c r="F89" s="28"/>
      <c r="G89" s="29"/>
      <c r="H89" s="29"/>
      <c r="I89" s="29"/>
      <c r="J89" s="29"/>
      <c r="K89" s="29"/>
      <c r="L89" s="29"/>
      <c r="M89" s="29"/>
      <c r="N89" s="29"/>
      <c r="O89" s="26" t="str">
        <f aca="false">IF($A89="","",ROUND(G89+H89-I89-J89-K89-L89-M89-N89,2))</f>
        <v/>
      </c>
      <c r="P89" s="28"/>
    </row>
    <row r="90" customFormat="false" ht="15" hidden="false" customHeight="false" outlineLevel="0" collapsed="false">
      <c r="A90" s="22"/>
      <c r="B90" s="23" t="str">
        <f aca="false">IF($A90="","",TEXT($A90,"mmmm"))</f>
        <v/>
      </c>
      <c r="C90" s="24"/>
      <c r="D90" s="24"/>
      <c r="E90" s="24"/>
      <c r="F90" s="24"/>
      <c r="G90" s="25"/>
      <c r="H90" s="25"/>
      <c r="I90" s="25"/>
      <c r="J90" s="25"/>
      <c r="K90" s="25"/>
      <c r="L90" s="25"/>
      <c r="M90" s="25"/>
      <c r="N90" s="25"/>
      <c r="O90" s="26" t="str">
        <f aca="false">IF($A90="","",ROUND(G90+H90-I90-J90-K90-L90-M90-N90,2))</f>
        <v/>
      </c>
      <c r="P90" s="24"/>
    </row>
    <row r="91" customFormat="false" ht="15" hidden="false" customHeight="false" outlineLevel="0" collapsed="false">
      <c r="A91" s="27"/>
      <c r="B91" s="23" t="str">
        <f aca="false">IF($A91="","",TEXT($A91,"mmmm"))</f>
        <v/>
      </c>
      <c r="C91" s="28"/>
      <c r="D91" s="28"/>
      <c r="E91" s="28"/>
      <c r="F91" s="28"/>
      <c r="G91" s="29"/>
      <c r="H91" s="29"/>
      <c r="I91" s="29"/>
      <c r="J91" s="29"/>
      <c r="K91" s="29"/>
      <c r="L91" s="29"/>
      <c r="M91" s="29"/>
      <c r="N91" s="29"/>
      <c r="O91" s="26" t="str">
        <f aca="false">IF($A91="","",ROUND(G91+H91-I91-J91-K91-L91-M91-N91,2))</f>
        <v/>
      </c>
      <c r="P91" s="28"/>
    </row>
    <row r="92" customFormat="false" ht="15" hidden="false" customHeight="false" outlineLevel="0" collapsed="false">
      <c r="A92" s="22"/>
      <c r="B92" s="23" t="str">
        <f aca="false">IF($A92="","",TEXT($A92,"mmmm"))</f>
        <v/>
      </c>
      <c r="C92" s="24"/>
      <c r="D92" s="24"/>
      <c r="E92" s="24"/>
      <c r="F92" s="24"/>
      <c r="G92" s="25"/>
      <c r="H92" s="25"/>
      <c r="I92" s="25"/>
      <c r="J92" s="25"/>
      <c r="K92" s="25"/>
      <c r="L92" s="25"/>
      <c r="M92" s="25"/>
      <c r="N92" s="25"/>
      <c r="O92" s="26" t="str">
        <f aca="false">IF($A92="","",ROUND(G92+H92-I92-J92-K92-L92-M92-N92,2))</f>
        <v/>
      </c>
      <c r="P92" s="24"/>
    </row>
    <row r="93" customFormat="false" ht="15" hidden="false" customHeight="false" outlineLevel="0" collapsed="false">
      <c r="A93" s="27"/>
      <c r="B93" s="23" t="str">
        <f aca="false">IF($A93="","",TEXT($A93,"mmmm"))</f>
        <v/>
      </c>
      <c r="C93" s="28"/>
      <c r="D93" s="28"/>
      <c r="E93" s="28"/>
      <c r="F93" s="28"/>
      <c r="G93" s="29"/>
      <c r="H93" s="29"/>
      <c r="I93" s="29"/>
      <c r="J93" s="29"/>
      <c r="K93" s="29"/>
      <c r="L93" s="29"/>
      <c r="M93" s="29"/>
      <c r="N93" s="29"/>
      <c r="O93" s="26" t="str">
        <f aca="false">IF($A93="","",ROUND(G93+H93-I93-J93-K93-L93-M93-N93,2))</f>
        <v/>
      </c>
      <c r="P93" s="28"/>
    </row>
    <row r="94" customFormat="false" ht="15" hidden="false" customHeight="false" outlineLevel="0" collapsed="false">
      <c r="A94" s="22"/>
      <c r="B94" s="23" t="str">
        <f aca="false">IF($A94="","",TEXT($A94,"mmmm"))</f>
        <v/>
      </c>
      <c r="C94" s="24"/>
      <c r="D94" s="24"/>
      <c r="E94" s="24"/>
      <c r="F94" s="24"/>
      <c r="G94" s="25"/>
      <c r="H94" s="25"/>
      <c r="I94" s="25"/>
      <c r="J94" s="25"/>
      <c r="K94" s="25"/>
      <c r="L94" s="25"/>
      <c r="M94" s="25"/>
      <c r="N94" s="25"/>
      <c r="O94" s="26" t="str">
        <f aca="false">IF($A94="","",ROUND(G94+H94-I94-J94-K94-L94-M94-N94,2))</f>
        <v/>
      </c>
      <c r="P94" s="24"/>
    </row>
    <row r="95" customFormat="false" ht="15" hidden="false" customHeight="false" outlineLevel="0" collapsed="false">
      <c r="A95" s="27"/>
      <c r="B95" s="23" t="str">
        <f aca="false">IF($A95="","",TEXT($A95,"mmmm"))</f>
        <v/>
      </c>
      <c r="C95" s="28"/>
      <c r="D95" s="28"/>
      <c r="E95" s="28"/>
      <c r="F95" s="28"/>
      <c r="G95" s="29"/>
      <c r="H95" s="29"/>
      <c r="I95" s="29"/>
      <c r="J95" s="29"/>
      <c r="K95" s="29"/>
      <c r="L95" s="29"/>
      <c r="M95" s="29"/>
      <c r="N95" s="29"/>
      <c r="O95" s="26" t="str">
        <f aca="false">IF($A95="","",ROUND(G95+H95-I95-J95-K95-L95-M95-N95,2))</f>
        <v/>
      </c>
      <c r="P95" s="28"/>
    </row>
    <row r="96" customFormat="false" ht="15" hidden="false" customHeight="false" outlineLevel="0" collapsed="false">
      <c r="A96" s="22"/>
      <c r="B96" s="23" t="str">
        <f aca="false">IF($A96="","",TEXT($A96,"mmmm"))</f>
        <v/>
      </c>
      <c r="C96" s="24"/>
      <c r="D96" s="24"/>
      <c r="E96" s="24"/>
      <c r="F96" s="24"/>
      <c r="G96" s="25"/>
      <c r="H96" s="25"/>
      <c r="I96" s="25"/>
      <c r="J96" s="25"/>
      <c r="K96" s="25"/>
      <c r="L96" s="25"/>
      <c r="M96" s="25"/>
      <c r="N96" s="25"/>
      <c r="O96" s="26" t="str">
        <f aca="false">IF($A96="","",ROUND(G96+H96-I96-J96-K96-L96-M96-N96,2))</f>
        <v/>
      </c>
      <c r="P96" s="24"/>
    </row>
    <row r="97" customFormat="false" ht="15" hidden="false" customHeight="false" outlineLevel="0" collapsed="false">
      <c r="A97" s="27"/>
      <c r="B97" s="23" t="str">
        <f aca="false">IF($A97="","",TEXT($A97,"mmmm"))</f>
        <v/>
      </c>
      <c r="C97" s="28"/>
      <c r="D97" s="28"/>
      <c r="E97" s="28"/>
      <c r="F97" s="28"/>
      <c r="G97" s="29"/>
      <c r="H97" s="29"/>
      <c r="I97" s="29"/>
      <c r="J97" s="29"/>
      <c r="K97" s="29"/>
      <c r="L97" s="29"/>
      <c r="M97" s="29"/>
      <c r="N97" s="29"/>
      <c r="O97" s="26" t="str">
        <f aca="false">IF($A97="","",ROUND(G97+H97-I97-J97-K97-L97-M97-N97,2))</f>
        <v/>
      </c>
      <c r="P97" s="28"/>
    </row>
    <row r="98" customFormat="false" ht="15" hidden="false" customHeight="false" outlineLevel="0" collapsed="false">
      <c r="A98" s="22"/>
      <c r="B98" s="23" t="str">
        <f aca="false">IF($A98="","",TEXT($A98,"mmmm"))</f>
        <v/>
      </c>
      <c r="C98" s="24"/>
      <c r="D98" s="24"/>
      <c r="E98" s="24"/>
      <c r="F98" s="24"/>
      <c r="G98" s="25"/>
      <c r="H98" s="25"/>
      <c r="I98" s="25"/>
      <c r="J98" s="25"/>
      <c r="K98" s="25"/>
      <c r="L98" s="25"/>
      <c r="M98" s="25"/>
      <c r="N98" s="25"/>
      <c r="O98" s="26" t="str">
        <f aca="false">IF($A98="","",ROUND(G98+H98-I98-J98-K98-L98-M98-N98,2))</f>
        <v/>
      </c>
      <c r="P98" s="24"/>
    </row>
    <row r="99" customFormat="false" ht="15" hidden="false" customHeight="false" outlineLevel="0" collapsed="false">
      <c r="A99" s="27"/>
      <c r="B99" s="23" t="str">
        <f aca="false">IF($A99="","",TEXT($A99,"mmmm"))</f>
        <v/>
      </c>
      <c r="C99" s="28"/>
      <c r="D99" s="28"/>
      <c r="E99" s="28"/>
      <c r="F99" s="28"/>
      <c r="G99" s="29"/>
      <c r="H99" s="29"/>
      <c r="I99" s="29"/>
      <c r="J99" s="29"/>
      <c r="K99" s="29"/>
      <c r="L99" s="29"/>
      <c r="M99" s="29"/>
      <c r="N99" s="29"/>
      <c r="O99" s="26" t="str">
        <f aca="false">IF($A99="","",ROUND(G99+H99-I99-J99-K99-L99-M99-N99,2))</f>
        <v/>
      </c>
      <c r="P99" s="28"/>
    </row>
    <row r="100" customFormat="false" ht="15" hidden="false" customHeight="false" outlineLevel="0" collapsed="false">
      <c r="A100" s="22"/>
      <c r="B100" s="23" t="str">
        <f aca="false">IF($A100="","",TEXT($A100,"mmmm"))</f>
        <v/>
      </c>
      <c r="C100" s="24"/>
      <c r="D100" s="24"/>
      <c r="E100" s="24"/>
      <c r="F100" s="24"/>
      <c r="G100" s="25"/>
      <c r="H100" s="25"/>
      <c r="I100" s="25"/>
      <c r="J100" s="25"/>
      <c r="K100" s="25"/>
      <c r="L100" s="25"/>
      <c r="M100" s="25"/>
      <c r="N100" s="25"/>
      <c r="O100" s="26" t="str">
        <f aca="false">IF($A100="","",ROUND(G100+H100-I100-J100-K100-L100-M100-N100,2))</f>
        <v/>
      </c>
      <c r="P100" s="24"/>
    </row>
    <row r="101" customFormat="false" ht="15" hidden="false" customHeight="false" outlineLevel="0" collapsed="false">
      <c r="A101" s="27"/>
      <c r="B101" s="23" t="str">
        <f aca="false">IF($A101="","",TEXT($A101,"mmmm"))</f>
        <v/>
      </c>
      <c r="C101" s="28"/>
      <c r="D101" s="28"/>
      <c r="E101" s="28"/>
      <c r="F101" s="28"/>
      <c r="G101" s="29"/>
      <c r="H101" s="29"/>
      <c r="I101" s="29"/>
      <c r="J101" s="29"/>
      <c r="K101" s="29"/>
      <c r="L101" s="29"/>
      <c r="M101" s="29"/>
      <c r="N101" s="29"/>
      <c r="O101" s="26" t="str">
        <f aca="false">IF($A101="","",ROUND(G101+H101-I101-J101-K101-L101-M101-N101,2))</f>
        <v/>
      </c>
      <c r="P101" s="28"/>
    </row>
    <row r="102" customFormat="false" ht="15" hidden="false" customHeight="false" outlineLevel="0" collapsed="false">
      <c r="A102" s="22"/>
      <c r="B102" s="23" t="str">
        <f aca="false">IF($A102="","",TEXT($A102,"mmmm"))</f>
        <v/>
      </c>
      <c r="C102" s="24"/>
      <c r="D102" s="24"/>
      <c r="E102" s="24"/>
      <c r="F102" s="24"/>
      <c r="G102" s="25"/>
      <c r="H102" s="25"/>
      <c r="I102" s="25"/>
      <c r="J102" s="25"/>
      <c r="K102" s="25"/>
      <c r="L102" s="25"/>
      <c r="M102" s="25"/>
      <c r="N102" s="25"/>
      <c r="O102" s="26" t="str">
        <f aca="false">IF($A102="","",ROUND(G102+H102-I102-J102-K102-L102-M102-N102,2))</f>
        <v/>
      </c>
      <c r="P102" s="24"/>
    </row>
    <row r="103" customFormat="false" ht="15" hidden="false" customHeight="false" outlineLevel="0" collapsed="false">
      <c r="A103" s="27"/>
      <c r="B103" s="23" t="str">
        <f aca="false">IF($A103="","",TEXT($A103,"mmmm"))</f>
        <v/>
      </c>
      <c r="C103" s="28"/>
      <c r="D103" s="28"/>
      <c r="E103" s="28"/>
      <c r="F103" s="28"/>
      <c r="G103" s="29"/>
      <c r="H103" s="29"/>
      <c r="I103" s="29"/>
      <c r="J103" s="29"/>
      <c r="K103" s="29"/>
      <c r="L103" s="29"/>
      <c r="M103" s="29"/>
      <c r="N103" s="29"/>
      <c r="O103" s="26" t="str">
        <f aca="false">IF($A103="","",ROUND(G103+H103-I103-J103-K103-L103-M103-N103,2))</f>
        <v/>
      </c>
      <c r="P103" s="28"/>
    </row>
    <row r="104" customFormat="false" ht="15" hidden="false" customHeight="false" outlineLevel="0" collapsed="false">
      <c r="A104" s="22"/>
      <c r="B104" s="23" t="str">
        <f aca="false">IF($A104="","",TEXT($A104,"mmmm"))</f>
        <v/>
      </c>
      <c r="C104" s="24"/>
      <c r="D104" s="24"/>
      <c r="E104" s="24"/>
      <c r="F104" s="24"/>
      <c r="G104" s="25"/>
      <c r="H104" s="25"/>
      <c r="I104" s="25"/>
      <c r="J104" s="25"/>
      <c r="K104" s="25"/>
      <c r="L104" s="25"/>
      <c r="M104" s="25"/>
      <c r="N104" s="25"/>
      <c r="O104" s="26" t="str">
        <f aca="false">IF($A104="","",ROUND(G104+H104-I104-J104-K104-L104-M104-N104,2))</f>
        <v/>
      </c>
      <c r="P104" s="24"/>
    </row>
    <row r="105" customFormat="false" ht="15" hidden="false" customHeight="false" outlineLevel="0" collapsed="false">
      <c r="A105" s="27"/>
      <c r="B105" s="23" t="str">
        <f aca="false">IF($A105="","",TEXT($A105,"mmmm"))</f>
        <v/>
      </c>
      <c r="C105" s="28"/>
      <c r="D105" s="28"/>
      <c r="E105" s="28"/>
      <c r="F105" s="28"/>
      <c r="G105" s="29"/>
      <c r="H105" s="29"/>
      <c r="I105" s="29"/>
      <c r="J105" s="29"/>
      <c r="K105" s="29"/>
      <c r="L105" s="29"/>
      <c r="M105" s="29"/>
      <c r="N105" s="29"/>
      <c r="O105" s="26" t="str">
        <f aca="false">IF($A105="","",ROUND(G105+H105-I105-J105-K105-L105-M105-N105,2))</f>
        <v/>
      </c>
      <c r="P105" s="28"/>
    </row>
    <row r="106" customFormat="false" ht="15" hidden="false" customHeight="false" outlineLevel="0" collapsed="false">
      <c r="A106" s="22"/>
      <c r="B106" s="23" t="str">
        <f aca="false">IF($A106="","",TEXT($A106,"mmmm"))</f>
        <v/>
      </c>
      <c r="C106" s="24"/>
      <c r="D106" s="24"/>
      <c r="E106" s="24"/>
      <c r="F106" s="24"/>
      <c r="G106" s="25"/>
      <c r="H106" s="25"/>
      <c r="I106" s="25"/>
      <c r="J106" s="25"/>
      <c r="K106" s="25"/>
      <c r="L106" s="25"/>
      <c r="M106" s="25"/>
      <c r="N106" s="25"/>
      <c r="O106" s="26" t="str">
        <f aca="false">IF($A106="","",ROUND(G106+H106-I106-J106-K106-L106-M106-N106,2))</f>
        <v/>
      </c>
      <c r="P106" s="24"/>
    </row>
    <row r="107" customFormat="false" ht="15" hidden="false" customHeight="false" outlineLevel="0" collapsed="false">
      <c r="A107" s="27"/>
      <c r="B107" s="23" t="str">
        <f aca="false">IF($A107="","",TEXT($A107,"mmmm"))</f>
        <v/>
      </c>
      <c r="C107" s="28"/>
      <c r="D107" s="28"/>
      <c r="E107" s="28"/>
      <c r="F107" s="28"/>
      <c r="G107" s="29"/>
      <c r="H107" s="29"/>
      <c r="I107" s="29"/>
      <c r="J107" s="29"/>
      <c r="K107" s="29"/>
      <c r="L107" s="29"/>
      <c r="M107" s="29"/>
      <c r="N107" s="29"/>
      <c r="O107" s="26" t="str">
        <f aca="false">IF($A107="","",ROUND(G107+H107-I107-J107-K107-L107-M107-N107,2))</f>
        <v/>
      </c>
      <c r="P107" s="28"/>
    </row>
    <row r="108" customFormat="false" ht="15" hidden="false" customHeight="false" outlineLevel="0" collapsed="false">
      <c r="A108" s="22"/>
      <c r="B108" s="23" t="str">
        <f aca="false">IF($A108="","",TEXT($A108,"mmmm"))</f>
        <v/>
      </c>
      <c r="C108" s="24"/>
      <c r="D108" s="24"/>
      <c r="E108" s="24"/>
      <c r="F108" s="24"/>
      <c r="G108" s="25"/>
      <c r="H108" s="25"/>
      <c r="I108" s="25"/>
      <c r="J108" s="25"/>
      <c r="K108" s="25"/>
      <c r="L108" s="25"/>
      <c r="M108" s="25"/>
      <c r="N108" s="25"/>
      <c r="O108" s="26" t="str">
        <f aca="false">IF($A108="","",ROUND(G108+H108-I108-J108-K108-L108-M108-N108,2))</f>
        <v/>
      </c>
      <c r="P108" s="24"/>
    </row>
    <row r="109" customFormat="false" ht="15" hidden="false" customHeight="false" outlineLevel="0" collapsed="false">
      <c r="A109" s="27"/>
      <c r="B109" s="23" t="str">
        <f aca="false">IF($A109="","",TEXT($A109,"mmmm"))</f>
        <v/>
      </c>
      <c r="C109" s="28"/>
      <c r="D109" s="28"/>
      <c r="E109" s="28"/>
      <c r="F109" s="28"/>
      <c r="G109" s="29"/>
      <c r="H109" s="29"/>
      <c r="I109" s="29"/>
      <c r="J109" s="29"/>
      <c r="K109" s="29"/>
      <c r="L109" s="29"/>
      <c r="M109" s="29"/>
      <c r="N109" s="29"/>
      <c r="O109" s="26" t="str">
        <f aca="false">IF($A109="","",ROUND(G109+H109-I109-J109-K109-L109-M109-N109,2))</f>
        <v/>
      </c>
      <c r="P109" s="28"/>
    </row>
    <row r="110" customFormat="false" ht="15" hidden="false" customHeight="false" outlineLevel="0" collapsed="false">
      <c r="A110" s="22"/>
      <c r="B110" s="23" t="str">
        <f aca="false">IF($A110="","",TEXT($A110,"mmmm"))</f>
        <v/>
      </c>
      <c r="C110" s="24"/>
      <c r="D110" s="24"/>
      <c r="E110" s="24"/>
      <c r="F110" s="24"/>
      <c r="G110" s="25"/>
      <c r="H110" s="25"/>
      <c r="I110" s="25"/>
      <c r="J110" s="25"/>
      <c r="K110" s="25"/>
      <c r="L110" s="25"/>
      <c r="M110" s="25"/>
      <c r="N110" s="25"/>
      <c r="O110" s="26" t="str">
        <f aca="false">IF($A110="","",ROUND(G110+H110-I110-J110-K110-L110-M110-N110,2))</f>
        <v/>
      </c>
      <c r="P110" s="24"/>
    </row>
    <row r="111" customFormat="false" ht="15" hidden="false" customHeight="false" outlineLevel="0" collapsed="false">
      <c r="A111" s="27"/>
      <c r="B111" s="23" t="str">
        <f aca="false">IF($A111="","",TEXT($A111,"mmmm"))</f>
        <v/>
      </c>
      <c r="C111" s="28"/>
      <c r="D111" s="28"/>
      <c r="E111" s="28"/>
      <c r="F111" s="28"/>
      <c r="G111" s="29"/>
      <c r="H111" s="29"/>
      <c r="I111" s="29"/>
      <c r="J111" s="29"/>
      <c r="K111" s="29"/>
      <c r="L111" s="29"/>
      <c r="M111" s="29"/>
      <c r="N111" s="29"/>
      <c r="O111" s="26" t="str">
        <f aca="false">IF($A111="","",ROUND(G111+H111-I111-J111-K111-L111-M111-N111,2))</f>
        <v/>
      </c>
      <c r="P111" s="28"/>
    </row>
    <row r="112" customFormat="false" ht="15" hidden="false" customHeight="false" outlineLevel="0" collapsed="false">
      <c r="A112" s="22"/>
      <c r="B112" s="23" t="str">
        <f aca="false">IF($A112="","",TEXT($A112,"mmmm"))</f>
        <v/>
      </c>
      <c r="C112" s="24"/>
      <c r="D112" s="24"/>
      <c r="E112" s="24"/>
      <c r="F112" s="24"/>
      <c r="G112" s="25"/>
      <c r="H112" s="25"/>
      <c r="I112" s="25"/>
      <c r="J112" s="25"/>
      <c r="K112" s="25"/>
      <c r="L112" s="25"/>
      <c r="M112" s="25"/>
      <c r="N112" s="25"/>
      <c r="O112" s="26" t="str">
        <f aca="false">IF($A112="","",ROUND(G112+H112-I112-J112-K112-L112-M112-N112,2))</f>
        <v/>
      </c>
      <c r="P112" s="24"/>
    </row>
    <row r="113" customFormat="false" ht="15" hidden="false" customHeight="false" outlineLevel="0" collapsed="false">
      <c r="A113" s="27"/>
      <c r="B113" s="23" t="str">
        <f aca="false">IF($A113="","",TEXT($A113,"mmmm"))</f>
        <v/>
      </c>
      <c r="C113" s="28"/>
      <c r="D113" s="28"/>
      <c r="E113" s="28"/>
      <c r="F113" s="28"/>
      <c r="G113" s="29"/>
      <c r="H113" s="29"/>
      <c r="I113" s="29"/>
      <c r="J113" s="29"/>
      <c r="K113" s="29"/>
      <c r="L113" s="29"/>
      <c r="M113" s="29"/>
      <c r="N113" s="29"/>
      <c r="O113" s="26" t="str">
        <f aca="false">IF($A113="","",ROUND(G113+H113-I113-J113-K113-L113-M113-N113,2))</f>
        <v/>
      </c>
      <c r="P113" s="28"/>
    </row>
    <row r="114" customFormat="false" ht="15" hidden="false" customHeight="false" outlineLevel="0" collapsed="false">
      <c r="A114" s="22"/>
      <c r="B114" s="23" t="str">
        <f aca="false">IF($A114="","",TEXT($A114,"mmmm"))</f>
        <v/>
      </c>
      <c r="C114" s="24"/>
      <c r="D114" s="24"/>
      <c r="E114" s="24"/>
      <c r="F114" s="24"/>
      <c r="G114" s="25"/>
      <c r="H114" s="25"/>
      <c r="I114" s="25"/>
      <c r="J114" s="25"/>
      <c r="K114" s="25"/>
      <c r="L114" s="25"/>
      <c r="M114" s="25"/>
      <c r="N114" s="25"/>
      <c r="O114" s="26" t="str">
        <f aca="false">IF($A114="","",ROUND(G114+H114-I114-J114-K114-L114-M114-N114,2))</f>
        <v/>
      </c>
      <c r="P114" s="24"/>
    </row>
    <row r="115" customFormat="false" ht="15" hidden="false" customHeight="false" outlineLevel="0" collapsed="false">
      <c r="A115" s="27"/>
      <c r="B115" s="23" t="str">
        <f aca="false">IF($A115="","",TEXT($A115,"mmmm"))</f>
        <v/>
      </c>
      <c r="C115" s="28"/>
      <c r="D115" s="28"/>
      <c r="E115" s="28"/>
      <c r="F115" s="28"/>
      <c r="G115" s="29"/>
      <c r="H115" s="29"/>
      <c r="I115" s="29"/>
      <c r="J115" s="29"/>
      <c r="K115" s="29"/>
      <c r="L115" s="29"/>
      <c r="M115" s="29"/>
      <c r="N115" s="29"/>
      <c r="O115" s="26" t="str">
        <f aca="false">IF($A115="","",ROUND(G115+H115-I115-J115-K115-L115-M115-N115,2))</f>
        <v/>
      </c>
      <c r="P115" s="28"/>
    </row>
    <row r="116" customFormat="false" ht="15" hidden="false" customHeight="false" outlineLevel="0" collapsed="false">
      <c r="A116" s="22"/>
      <c r="B116" s="23" t="str">
        <f aca="false">IF($A116="","",TEXT($A116,"mmmm"))</f>
        <v/>
      </c>
      <c r="C116" s="24"/>
      <c r="D116" s="24"/>
      <c r="E116" s="24"/>
      <c r="F116" s="24"/>
      <c r="G116" s="25"/>
      <c r="H116" s="25"/>
      <c r="I116" s="25"/>
      <c r="J116" s="25"/>
      <c r="K116" s="25"/>
      <c r="L116" s="25"/>
      <c r="M116" s="25"/>
      <c r="N116" s="25"/>
      <c r="O116" s="26" t="str">
        <f aca="false">IF($A116="","",ROUND(G116+H116-I116-J116-K116-L116-M116-N116,2))</f>
        <v/>
      </c>
      <c r="P116" s="24"/>
    </row>
    <row r="117" customFormat="false" ht="15" hidden="false" customHeight="false" outlineLevel="0" collapsed="false">
      <c r="A117" s="27"/>
      <c r="B117" s="23" t="str">
        <f aca="false">IF($A117="","",TEXT($A117,"mmmm"))</f>
        <v/>
      </c>
      <c r="C117" s="28"/>
      <c r="D117" s="28"/>
      <c r="E117" s="28"/>
      <c r="F117" s="28"/>
      <c r="G117" s="29"/>
      <c r="H117" s="29"/>
      <c r="I117" s="29"/>
      <c r="J117" s="29"/>
      <c r="K117" s="29"/>
      <c r="L117" s="29"/>
      <c r="M117" s="29"/>
      <c r="N117" s="29"/>
      <c r="O117" s="26" t="str">
        <f aca="false">IF($A117="","",ROUND(G117+H117-I117-J117-K117-L117-M117-N117,2))</f>
        <v/>
      </c>
      <c r="P117" s="28"/>
    </row>
    <row r="118" customFormat="false" ht="15" hidden="false" customHeight="false" outlineLevel="0" collapsed="false">
      <c r="A118" s="22"/>
      <c r="B118" s="23" t="str">
        <f aca="false">IF($A118="","",TEXT($A118,"mmmm"))</f>
        <v/>
      </c>
      <c r="C118" s="24"/>
      <c r="D118" s="24"/>
      <c r="E118" s="24"/>
      <c r="F118" s="24"/>
      <c r="G118" s="25"/>
      <c r="H118" s="25"/>
      <c r="I118" s="25"/>
      <c r="J118" s="25"/>
      <c r="K118" s="25"/>
      <c r="L118" s="25"/>
      <c r="M118" s="25"/>
      <c r="N118" s="25"/>
      <c r="O118" s="26" t="str">
        <f aca="false">IF($A118="","",ROUND(G118+H118-I118-J118-K118-L118-M118-N118,2))</f>
        <v/>
      </c>
      <c r="P118" s="24"/>
    </row>
    <row r="119" customFormat="false" ht="15" hidden="false" customHeight="false" outlineLevel="0" collapsed="false">
      <c r="A119" s="27"/>
      <c r="B119" s="23" t="str">
        <f aca="false">IF($A119="","",TEXT($A119,"mmmm"))</f>
        <v/>
      </c>
      <c r="C119" s="28"/>
      <c r="D119" s="28"/>
      <c r="E119" s="28"/>
      <c r="F119" s="28"/>
      <c r="G119" s="29"/>
      <c r="H119" s="29"/>
      <c r="I119" s="29"/>
      <c r="J119" s="29"/>
      <c r="K119" s="29"/>
      <c r="L119" s="29"/>
      <c r="M119" s="29"/>
      <c r="N119" s="29"/>
      <c r="O119" s="26" t="str">
        <f aca="false">IF($A119="","",ROUND(G119+H119-I119-J119-K119-L119-M119-N119,2))</f>
        <v/>
      </c>
      <c r="P119" s="28"/>
    </row>
    <row r="120" customFormat="false" ht="15" hidden="false" customHeight="false" outlineLevel="0" collapsed="false">
      <c r="A120" s="22"/>
      <c r="B120" s="23" t="str">
        <f aca="false">IF($A120="","",TEXT($A120,"mmmm"))</f>
        <v/>
      </c>
      <c r="C120" s="24"/>
      <c r="D120" s="24"/>
      <c r="E120" s="24"/>
      <c r="F120" s="24"/>
      <c r="G120" s="25"/>
      <c r="H120" s="25"/>
      <c r="I120" s="25"/>
      <c r="J120" s="25"/>
      <c r="K120" s="25"/>
      <c r="L120" s="25"/>
      <c r="M120" s="25"/>
      <c r="N120" s="25"/>
      <c r="O120" s="26" t="str">
        <f aca="false">IF($A120="","",ROUND(G120+H120-I120-J120-K120-L120-M120-N120,2))</f>
        <v/>
      </c>
      <c r="P120" s="24"/>
    </row>
    <row r="121" customFormat="false" ht="15" hidden="false" customHeight="false" outlineLevel="0" collapsed="false">
      <c r="A121" s="27"/>
      <c r="B121" s="23" t="str">
        <f aca="false">IF($A121="","",TEXT($A121,"mmmm"))</f>
        <v/>
      </c>
      <c r="C121" s="28"/>
      <c r="D121" s="28"/>
      <c r="E121" s="28"/>
      <c r="F121" s="28"/>
      <c r="G121" s="29"/>
      <c r="H121" s="29"/>
      <c r="I121" s="29"/>
      <c r="J121" s="29"/>
      <c r="K121" s="29"/>
      <c r="L121" s="29"/>
      <c r="M121" s="29"/>
      <c r="N121" s="29"/>
      <c r="O121" s="26" t="str">
        <f aca="false">IF($A121="","",ROUND(G121+H121-I121-J121-K121-L121-M121-N121,2))</f>
        <v/>
      </c>
      <c r="P121" s="28"/>
    </row>
    <row r="122" customFormat="false" ht="15" hidden="false" customHeight="false" outlineLevel="0" collapsed="false">
      <c r="A122" s="22"/>
      <c r="B122" s="23" t="str">
        <f aca="false">IF($A122="","",TEXT($A122,"mmmm"))</f>
        <v/>
      </c>
      <c r="C122" s="24"/>
      <c r="D122" s="24"/>
      <c r="E122" s="24"/>
      <c r="F122" s="24"/>
      <c r="G122" s="25"/>
      <c r="H122" s="25"/>
      <c r="I122" s="25"/>
      <c r="J122" s="25"/>
      <c r="K122" s="25"/>
      <c r="L122" s="25"/>
      <c r="M122" s="25"/>
      <c r="N122" s="25"/>
      <c r="O122" s="26" t="str">
        <f aca="false">IF($A122="","",ROUND(G122+H122-I122-J122-K122-L122-M122-N122,2))</f>
        <v/>
      </c>
      <c r="P122" s="24"/>
    </row>
    <row r="123" customFormat="false" ht="15" hidden="false" customHeight="false" outlineLevel="0" collapsed="false">
      <c r="A123" s="27"/>
      <c r="B123" s="23" t="str">
        <f aca="false">IF($A123="","",TEXT($A123,"mmmm"))</f>
        <v/>
      </c>
      <c r="C123" s="28"/>
      <c r="D123" s="28"/>
      <c r="E123" s="28"/>
      <c r="F123" s="28"/>
      <c r="G123" s="29"/>
      <c r="H123" s="29"/>
      <c r="I123" s="29"/>
      <c r="J123" s="29"/>
      <c r="K123" s="29"/>
      <c r="L123" s="29"/>
      <c r="M123" s="29"/>
      <c r="N123" s="29"/>
      <c r="O123" s="26" t="str">
        <f aca="false">IF($A123="","",ROUND(G123+H123-I123-J123-K123-L123-M123-N123,2))</f>
        <v/>
      </c>
      <c r="P123" s="28"/>
    </row>
    <row r="124" customFormat="false" ht="15" hidden="false" customHeight="false" outlineLevel="0" collapsed="false">
      <c r="A124" s="22"/>
      <c r="B124" s="23" t="str">
        <f aca="false">IF($A124="","",TEXT($A124,"mmmm"))</f>
        <v/>
      </c>
      <c r="C124" s="24"/>
      <c r="D124" s="24"/>
      <c r="E124" s="24"/>
      <c r="F124" s="24"/>
      <c r="G124" s="25"/>
      <c r="H124" s="25"/>
      <c r="I124" s="25"/>
      <c r="J124" s="25"/>
      <c r="K124" s="25"/>
      <c r="L124" s="25"/>
      <c r="M124" s="25"/>
      <c r="N124" s="25"/>
      <c r="O124" s="26" t="str">
        <f aca="false">IF($A124="","",ROUND(G124+H124-I124-J124-K124-L124-M124-N124,2))</f>
        <v/>
      </c>
      <c r="P124" s="24"/>
    </row>
    <row r="125" customFormat="false" ht="15" hidden="false" customHeight="false" outlineLevel="0" collapsed="false">
      <c r="A125" s="27"/>
      <c r="B125" s="23" t="str">
        <f aca="false">IF($A125="","",TEXT($A125,"mmmm"))</f>
        <v/>
      </c>
      <c r="C125" s="28"/>
      <c r="D125" s="28"/>
      <c r="E125" s="28"/>
      <c r="F125" s="28"/>
      <c r="G125" s="29"/>
      <c r="H125" s="29"/>
      <c r="I125" s="29"/>
      <c r="J125" s="29"/>
      <c r="K125" s="29"/>
      <c r="L125" s="29"/>
      <c r="M125" s="29"/>
      <c r="N125" s="29"/>
      <c r="O125" s="26" t="str">
        <f aca="false">IF($A125="","",ROUND(G125+H125-I125-J125-K125-L125-M125-N125,2))</f>
        <v/>
      </c>
      <c r="P125" s="28"/>
    </row>
    <row r="126" customFormat="false" ht="15" hidden="false" customHeight="false" outlineLevel="0" collapsed="false">
      <c r="A126" s="22"/>
      <c r="B126" s="23" t="str">
        <f aca="false">IF($A126="","",TEXT($A126,"mmmm"))</f>
        <v/>
      </c>
      <c r="C126" s="24"/>
      <c r="D126" s="24"/>
      <c r="E126" s="24"/>
      <c r="F126" s="24"/>
      <c r="G126" s="25"/>
      <c r="H126" s="25"/>
      <c r="I126" s="25"/>
      <c r="J126" s="25"/>
      <c r="K126" s="25"/>
      <c r="L126" s="25"/>
      <c r="M126" s="25"/>
      <c r="N126" s="25"/>
      <c r="O126" s="26" t="str">
        <f aca="false">IF($A126="","",ROUND(G126+H126-I126-J126-K126-L126-M126-N126,2))</f>
        <v/>
      </c>
      <c r="P126" s="24"/>
    </row>
    <row r="127" customFormat="false" ht="15" hidden="false" customHeight="false" outlineLevel="0" collapsed="false">
      <c r="A127" s="27"/>
      <c r="B127" s="23" t="str">
        <f aca="false">IF($A127="","",TEXT($A127,"mmmm"))</f>
        <v/>
      </c>
      <c r="C127" s="28"/>
      <c r="D127" s="28"/>
      <c r="E127" s="28"/>
      <c r="F127" s="28"/>
      <c r="G127" s="29"/>
      <c r="H127" s="29"/>
      <c r="I127" s="29"/>
      <c r="J127" s="29"/>
      <c r="K127" s="29"/>
      <c r="L127" s="29"/>
      <c r="M127" s="29"/>
      <c r="N127" s="29"/>
      <c r="O127" s="26" t="str">
        <f aca="false">IF($A127="","",ROUND(G127+H127-I127-J127-K127-L127-M127-N127,2))</f>
        <v/>
      </c>
      <c r="P127" s="28"/>
    </row>
    <row r="128" customFormat="false" ht="15" hidden="false" customHeight="false" outlineLevel="0" collapsed="false">
      <c r="A128" s="22"/>
      <c r="B128" s="23" t="str">
        <f aca="false">IF($A128="","",TEXT($A128,"mmmm"))</f>
        <v/>
      </c>
      <c r="C128" s="24"/>
      <c r="D128" s="24"/>
      <c r="E128" s="24"/>
      <c r="F128" s="24"/>
      <c r="G128" s="25"/>
      <c r="H128" s="25"/>
      <c r="I128" s="25"/>
      <c r="J128" s="25"/>
      <c r="K128" s="25"/>
      <c r="L128" s="25"/>
      <c r="M128" s="25"/>
      <c r="N128" s="25"/>
      <c r="O128" s="26" t="str">
        <f aca="false">IF($A128="","",ROUND(G128+H128-I128-J128-K128-L128-M128-N128,2))</f>
        <v/>
      </c>
      <c r="P128" s="24"/>
    </row>
    <row r="129" customFormat="false" ht="15" hidden="false" customHeight="false" outlineLevel="0" collapsed="false">
      <c r="A129" s="27"/>
      <c r="B129" s="23" t="str">
        <f aca="false">IF($A129="","",TEXT($A129,"mmmm"))</f>
        <v/>
      </c>
      <c r="C129" s="28"/>
      <c r="D129" s="28"/>
      <c r="E129" s="28"/>
      <c r="F129" s="28"/>
      <c r="G129" s="29"/>
      <c r="H129" s="29"/>
      <c r="I129" s="29"/>
      <c r="J129" s="29"/>
      <c r="K129" s="29"/>
      <c r="L129" s="29"/>
      <c r="M129" s="29"/>
      <c r="N129" s="29"/>
      <c r="O129" s="26" t="str">
        <f aca="false">IF($A129="","",ROUND(G129+H129-I129-J129-K129-L129-M129-N129,2))</f>
        <v/>
      </c>
      <c r="P129" s="28"/>
    </row>
    <row r="130" customFormat="false" ht="15" hidden="false" customHeight="false" outlineLevel="0" collapsed="false">
      <c r="A130" s="22"/>
      <c r="B130" s="23" t="str">
        <f aca="false">IF($A130="","",TEXT($A130,"mmmm"))</f>
        <v/>
      </c>
      <c r="C130" s="24"/>
      <c r="D130" s="24"/>
      <c r="E130" s="24"/>
      <c r="F130" s="24"/>
      <c r="G130" s="25"/>
      <c r="H130" s="25"/>
      <c r="I130" s="25"/>
      <c r="J130" s="25"/>
      <c r="K130" s="25"/>
      <c r="L130" s="25"/>
      <c r="M130" s="25"/>
      <c r="N130" s="25"/>
      <c r="O130" s="26" t="str">
        <f aca="false">IF($A130="","",ROUND(G130+H130-I130-J130-K130-L130-M130-N130,2))</f>
        <v/>
      </c>
      <c r="P130" s="24"/>
    </row>
    <row r="131" customFormat="false" ht="15" hidden="false" customHeight="false" outlineLevel="0" collapsed="false">
      <c r="A131" s="27"/>
      <c r="B131" s="23" t="str">
        <f aca="false">IF($A131="","",TEXT($A131,"mmmm"))</f>
        <v/>
      </c>
      <c r="C131" s="28"/>
      <c r="D131" s="28"/>
      <c r="E131" s="28"/>
      <c r="F131" s="28"/>
      <c r="G131" s="29"/>
      <c r="H131" s="29"/>
      <c r="I131" s="29"/>
      <c r="J131" s="29"/>
      <c r="K131" s="29"/>
      <c r="L131" s="29"/>
      <c r="M131" s="29"/>
      <c r="N131" s="29"/>
      <c r="O131" s="26" t="str">
        <f aca="false">IF($A131="","",ROUND(G131+H131-I131-J131-K131-L131-M131-N131,2))</f>
        <v/>
      </c>
      <c r="P131" s="28"/>
    </row>
    <row r="132" customFormat="false" ht="15" hidden="false" customHeight="false" outlineLevel="0" collapsed="false">
      <c r="A132" s="22"/>
      <c r="B132" s="23" t="str">
        <f aca="false">IF($A132="","",TEXT($A132,"mmmm"))</f>
        <v/>
      </c>
      <c r="C132" s="24"/>
      <c r="D132" s="24"/>
      <c r="E132" s="24"/>
      <c r="F132" s="24"/>
      <c r="G132" s="25"/>
      <c r="H132" s="25"/>
      <c r="I132" s="25"/>
      <c r="J132" s="25"/>
      <c r="K132" s="25"/>
      <c r="L132" s="25"/>
      <c r="M132" s="25"/>
      <c r="N132" s="25"/>
      <c r="O132" s="26" t="str">
        <f aca="false">IF($A132="","",ROUND(G132+H132-I132-J132-K132-L132-M132-N132,2))</f>
        <v/>
      </c>
      <c r="P132" s="24"/>
    </row>
    <row r="133" customFormat="false" ht="15" hidden="false" customHeight="false" outlineLevel="0" collapsed="false">
      <c r="A133" s="27"/>
      <c r="B133" s="23" t="str">
        <f aca="false">IF($A133="","",TEXT($A133,"mmmm"))</f>
        <v/>
      </c>
      <c r="C133" s="28"/>
      <c r="D133" s="28"/>
      <c r="E133" s="28"/>
      <c r="F133" s="28"/>
      <c r="G133" s="29"/>
      <c r="H133" s="29"/>
      <c r="I133" s="29"/>
      <c r="J133" s="29"/>
      <c r="K133" s="29"/>
      <c r="L133" s="29"/>
      <c r="M133" s="29"/>
      <c r="N133" s="29"/>
      <c r="O133" s="26" t="str">
        <f aca="false">IF($A133="","",ROUND(G133+H133-I133-J133-K133-L133-M133-N133,2))</f>
        <v/>
      </c>
      <c r="P133" s="28"/>
    </row>
    <row r="134" customFormat="false" ht="15" hidden="false" customHeight="false" outlineLevel="0" collapsed="false">
      <c r="A134" s="22"/>
      <c r="B134" s="23" t="str">
        <f aca="false">IF($A134="","",TEXT($A134,"mmmm"))</f>
        <v/>
      </c>
      <c r="C134" s="24"/>
      <c r="D134" s="24"/>
      <c r="E134" s="24"/>
      <c r="F134" s="24"/>
      <c r="G134" s="25"/>
      <c r="H134" s="25"/>
      <c r="I134" s="25"/>
      <c r="J134" s="25"/>
      <c r="K134" s="25"/>
      <c r="L134" s="25"/>
      <c r="M134" s="25"/>
      <c r="N134" s="25"/>
      <c r="O134" s="26" t="str">
        <f aca="false">IF($A134="","",ROUND(G134+H134-I134-J134-K134-L134-M134-N134,2))</f>
        <v/>
      </c>
      <c r="P134" s="24"/>
    </row>
    <row r="135" customFormat="false" ht="15" hidden="false" customHeight="false" outlineLevel="0" collapsed="false">
      <c r="A135" s="27"/>
      <c r="B135" s="23" t="str">
        <f aca="false">IF($A135="","",TEXT($A135,"mmmm"))</f>
        <v/>
      </c>
      <c r="C135" s="28"/>
      <c r="D135" s="28"/>
      <c r="E135" s="28"/>
      <c r="F135" s="28"/>
      <c r="G135" s="29"/>
      <c r="H135" s="29"/>
      <c r="I135" s="29"/>
      <c r="J135" s="29"/>
      <c r="K135" s="29"/>
      <c r="L135" s="29"/>
      <c r="M135" s="29"/>
      <c r="N135" s="29"/>
      <c r="O135" s="26" t="str">
        <f aca="false">IF($A135="","",ROUND(G135+H135-I135-J135-K135-L135-M135-N135,2))</f>
        <v/>
      </c>
      <c r="P135" s="28"/>
    </row>
    <row r="136" customFormat="false" ht="15" hidden="false" customHeight="false" outlineLevel="0" collapsed="false">
      <c r="A136" s="22"/>
      <c r="B136" s="23" t="str">
        <f aca="false">IF($A136="","",TEXT($A136,"mmmm"))</f>
        <v/>
      </c>
      <c r="C136" s="24"/>
      <c r="D136" s="24"/>
      <c r="E136" s="24"/>
      <c r="F136" s="24"/>
      <c r="G136" s="25"/>
      <c r="H136" s="25"/>
      <c r="I136" s="25"/>
      <c r="J136" s="25"/>
      <c r="K136" s="25"/>
      <c r="L136" s="25"/>
      <c r="M136" s="25"/>
      <c r="N136" s="25"/>
      <c r="O136" s="26" t="str">
        <f aca="false">IF($A136="","",ROUND(G136+H136-I136-J136-K136-L136-M136-N136,2))</f>
        <v/>
      </c>
      <c r="P136" s="24"/>
    </row>
    <row r="137" customFormat="false" ht="15" hidden="false" customHeight="false" outlineLevel="0" collapsed="false">
      <c r="A137" s="27"/>
      <c r="B137" s="23" t="str">
        <f aca="false">IF($A137="","",TEXT($A137,"mmmm"))</f>
        <v/>
      </c>
      <c r="C137" s="28"/>
      <c r="D137" s="28"/>
      <c r="E137" s="28"/>
      <c r="F137" s="28"/>
      <c r="G137" s="29"/>
      <c r="H137" s="29"/>
      <c r="I137" s="29"/>
      <c r="J137" s="29"/>
      <c r="K137" s="29"/>
      <c r="L137" s="29"/>
      <c r="M137" s="29"/>
      <c r="N137" s="29"/>
      <c r="O137" s="26" t="str">
        <f aca="false">IF($A137="","",ROUND(G137+H137-I137-J137-K137-L137-M137-N137,2))</f>
        <v/>
      </c>
      <c r="P137" s="28"/>
    </row>
    <row r="138" customFormat="false" ht="15" hidden="false" customHeight="false" outlineLevel="0" collapsed="false">
      <c r="A138" s="22"/>
      <c r="B138" s="23" t="str">
        <f aca="false">IF($A138="","",TEXT($A138,"mmmm"))</f>
        <v/>
      </c>
      <c r="C138" s="24"/>
      <c r="D138" s="24"/>
      <c r="E138" s="24"/>
      <c r="F138" s="24"/>
      <c r="G138" s="25"/>
      <c r="H138" s="25"/>
      <c r="I138" s="25"/>
      <c r="J138" s="25"/>
      <c r="K138" s="25"/>
      <c r="L138" s="25"/>
      <c r="M138" s="25"/>
      <c r="N138" s="25"/>
      <c r="O138" s="26" t="str">
        <f aca="false">IF($A138="","",ROUND(G138+H138-I138-J138-K138-L138-M138-N138,2))</f>
        <v/>
      </c>
      <c r="P138" s="24"/>
    </row>
    <row r="139" customFormat="false" ht="15" hidden="false" customHeight="false" outlineLevel="0" collapsed="false">
      <c r="A139" s="27"/>
      <c r="B139" s="23" t="str">
        <f aca="false">IF($A139="","",TEXT($A139,"mmmm"))</f>
        <v/>
      </c>
      <c r="C139" s="28"/>
      <c r="D139" s="28"/>
      <c r="E139" s="28"/>
      <c r="F139" s="28"/>
      <c r="G139" s="29"/>
      <c r="H139" s="29"/>
      <c r="I139" s="29"/>
      <c r="J139" s="29"/>
      <c r="K139" s="29"/>
      <c r="L139" s="29"/>
      <c r="M139" s="29"/>
      <c r="N139" s="29"/>
      <c r="O139" s="26" t="str">
        <f aca="false">IF($A139="","",ROUND(G139+H139-I139-J139-K139-L139-M139-N139,2))</f>
        <v/>
      </c>
      <c r="P139" s="28"/>
    </row>
    <row r="140" customFormat="false" ht="15" hidden="false" customHeight="false" outlineLevel="0" collapsed="false">
      <c r="A140" s="22"/>
      <c r="B140" s="23" t="str">
        <f aca="false">IF($A140="","",TEXT($A140,"mmmm"))</f>
        <v/>
      </c>
      <c r="C140" s="24"/>
      <c r="D140" s="24"/>
      <c r="E140" s="24"/>
      <c r="F140" s="24"/>
      <c r="G140" s="25"/>
      <c r="H140" s="25"/>
      <c r="I140" s="25"/>
      <c r="J140" s="25"/>
      <c r="K140" s="25"/>
      <c r="L140" s="25"/>
      <c r="M140" s="25"/>
      <c r="N140" s="25"/>
      <c r="O140" s="26" t="str">
        <f aca="false">IF($A140="","",ROUND(G140+H140-I140-J140-K140-L140-M140-N140,2))</f>
        <v/>
      </c>
      <c r="P140" s="24"/>
    </row>
    <row r="141" customFormat="false" ht="15" hidden="false" customHeight="false" outlineLevel="0" collapsed="false">
      <c r="A141" s="27"/>
      <c r="B141" s="23" t="str">
        <f aca="false">IF($A141="","",TEXT($A141,"mmmm"))</f>
        <v/>
      </c>
      <c r="C141" s="28"/>
      <c r="D141" s="28"/>
      <c r="E141" s="28"/>
      <c r="F141" s="28"/>
      <c r="G141" s="29"/>
      <c r="H141" s="29"/>
      <c r="I141" s="29"/>
      <c r="J141" s="29"/>
      <c r="K141" s="29"/>
      <c r="L141" s="29"/>
      <c r="M141" s="29"/>
      <c r="N141" s="29"/>
      <c r="O141" s="26" t="str">
        <f aca="false">IF($A141="","",ROUND(G141+H141-I141-J141-K141-L141-M141-N141,2))</f>
        <v/>
      </c>
      <c r="P141" s="28"/>
    </row>
    <row r="142" customFormat="false" ht="15" hidden="false" customHeight="false" outlineLevel="0" collapsed="false">
      <c r="A142" s="22"/>
      <c r="B142" s="23" t="str">
        <f aca="false">IF($A142="","",TEXT($A142,"mmmm"))</f>
        <v/>
      </c>
      <c r="C142" s="24"/>
      <c r="D142" s="24"/>
      <c r="E142" s="24"/>
      <c r="F142" s="24"/>
      <c r="G142" s="25"/>
      <c r="H142" s="25"/>
      <c r="I142" s="25"/>
      <c r="J142" s="25"/>
      <c r="K142" s="25"/>
      <c r="L142" s="25"/>
      <c r="M142" s="25"/>
      <c r="N142" s="25"/>
      <c r="O142" s="26" t="str">
        <f aca="false">IF($A142="","",ROUND(G142+H142-I142-J142-K142-L142-M142-N142,2))</f>
        <v/>
      </c>
      <c r="P142" s="24"/>
    </row>
    <row r="143" customFormat="false" ht="15" hidden="false" customHeight="false" outlineLevel="0" collapsed="false">
      <c r="A143" s="27"/>
      <c r="B143" s="23" t="str">
        <f aca="false">IF($A143="","",TEXT($A143,"mmmm"))</f>
        <v/>
      </c>
      <c r="C143" s="28"/>
      <c r="D143" s="28"/>
      <c r="E143" s="28"/>
      <c r="F143" s="28"/>
      <c r="G143" s="29"/>
      <c r="H143" s="29"/>
      <c r="I143" s="29"/>
      <c r="J143" s="29"/>
      <c r="K143" s="29"/>
      <c r="L143" s="29"/>
      <c r="M143" s="29"/>
      <c r="N143" s="29"/>
      <c r="O143" s="26" t="str">
        <f aca="false">IF($A143="","",ROUND(G143+H143-I143-J143-K143-L143-M143-N143,2))</f>
        <v/>
      </c>
      <c r="P143" s="28"/>
    </row>
    <row r="144" customFormat="false" ht="15" hidden="false" customHeight="false" outlineLevel="0" collapsed="false">
      <c r="A144" s="22"/>
      <c r="B144" s="23" t="str">
        <f aca="false">IF($A144="","",TEXT($A144,"mmmm"))</f>
        <v/>
      </c>
      <c r="C144" s="24"/>
      <c r="D144" s="24"/>
      <c r="E144" s="24"/>
      <c r="F144" s="24"/>
      <c r="G144" s="25"/>
      <c r="H144" s="25"/>
      <c r="I144" s="25"/>
      <c r="J144" s="25"/>
      <c r="K144" s="25"/>
      <c r="L144" s="25"/>
      <c r="M144" s="25"/>
      <c r="N144" s="25"/>
      <c r="O144" s="26" t="str">
        <f aca="false">IF($A144="","",ROUND(G144+H144-I144-J144-K144-L144-M144-N144,2))</f>
        <v/>
      </c>
      <c r="P144" s="24"/>
    </row>
    <row r="145" customFormat="false" ht="15" hidden="false" customHeight="false" outlineLevel="0" collapsed="false">
      <c r="A145" s="27"/>
      <c r="B145" s="23" t="str">
        <f aca="false">IF($A145="","",TEXT($A145,"mmmm"))</f>
        <v/>
      </c>
      <c r="C145" s="28"/>
      <c r="D145" s="28"/>
      <c r="E145" s="28"/>
      <c r="F145" s="28"/>
      <c r="G145" s="29"/>
      <c r="H145" s="29"/>
      <c r="I145" s="29"/>
      <c r="J145" s="29"/>
      <c r="K145" s="29"/>
      <c r="L145" s="29"/>
      <c r="M145" s="29"/>
      <c r="N145" s="29"/>
      <c r="O145" s="26" t="str">
        <f aca="false">IF($A145="","",ROUND(G145+H145-I145-J145-K145-L145-M145-N145,2))</f>
        <v/>
      </c>
      <c r="P145" s="28"/>
    </row>
    <row r="146" customFormat="false" ht="15" hidden="false" customHeight="false" outlineLevel="0" collapsed="false">
      <c r="A146" s="22"/>
      <c r="B146" s="23" t="str">
        <f aca="false">IF($A146="","",TEXT($A146,"mmmm"))</f>
        <v/>
      </c>
      <c r="C146" s="24"/>
      <c r="D146" s="24"/>
      <c r="E146" s="24"/>
      <c r="F146" s="24"/>
      <c r="G146" s="25"/>
      <c r="H146" s="25"/>
      <c r="I146" s="25"/>
      <c r="J146" s="25"/>
      <c r="K146" s="25"/>
      <c r="L146" s="25"/>
      <c r="M146" s="25"/>
      <c r="N146" s="25"/>
      <c r="O146" s="26" t="str">
        <f aca="false">IF($A146="","",ROUND(G146+H146-I146-J146-K146-L146-M146-N146,2))</f>
        <v/>
      </c>
      <c r="P146" s="24"/>
    </row>
    <row r="147" customFormat="false" ht="15" hidden="false" customHeight="false" outlineLevel="0" collapsed="false">
      <c r="A147" s="27"/>
      <c r="B147" s="23" t="str">
        <f aca="false">IF($A147="","",TEXT($A147,"mmmm"))</f>
        <v/>
      </c>
      <c r="C147" s="28"/>
      <c r="D147" s="28"/>
      <c r="E147" s="28"/>
      <c r="F147" s="28"/>
      <c r="G147" s="29"/>
      <c r="H147" s="29"/>
      <c r="I147" s="29"/>
      <c r="J147" s="29"/>
      <c r="K147" s="29"/>
      <c r="L147" s="29"/>
      <c r="M147" s="29"/>
      <c r="N147" s="29"/>
      <c r="O147" s="26" t="str">
        <f aca="false">IF($A147="","",ROUND(G147+H147-I147-J147-K147-L147-M147-N147,2))</f>
        <v/>
      </c>
      <c r="P147" s="28"/>
    </row>
    <row r="148" customFormat="false" ht="15" hidden="false" customHeight="false" outlineLevel="0" collapsed="false">
      <c r="A148" s="22"/>
      <c r="B148" s="23" t="str">
        <f aca="false">IF($A148="","",TEXT($A148,"mmmm"))</f>
        <v/>
      </c>
      <c r="C148" s="24"/>
      <c r="D148" s="24"/>
      <c r="E148" s="24"/>
      <c r="F148" s="24"/>
      <c r="G148" s="25"/>
      <c r="H148" s="25"/>
      <c r="I148" s="25"/>
      <c r="J148" s="25"/>
      <c r="K148" s="25"/>
      <c r="L148" s="25"/>
      <c r="M148" s="25"/>
      <c r="N148" s="25"/>
      <c r="O148" s="26" t="str">
        <f aca="false">IF($A148="","",ROUND(G148+H148-I148-J148-K148-L148-M148-N148,2))</f>
        <v/>
      </c>
      <c r="P148" s="24"/>
    </row>
    <row r="149" customFormat="false" ht="15" hidden="false" customHeight="false" outlineLevel="0" collapsed="false">
      <c r="A149" s="27"/>
      <c r="B149" s="23" t="str">
        <f aca="false">IF($A149="","",TEXT($A149,"mmmm"))</f>
        <v/>
      </c>
      <c r="C149" s="28"/>
      <c r="D149" s="28"/>
      <c r="E149" s="28"/>
      <c r="F149" s="28"/>
      <c r="G149" s="29"/>
      <c r="H149" s="29"/>
      <c r="I149" s="29"/>
      <c r="J149" s="29"/>
      <c r="K149" s="29"/>
      <c r="L149" s="29"/>
      <c r="M149" s="29"/>
      <c r="N149" s="29"/>
      <c r="O149" s="26" t="str">
        <f aca="false">IF($A149="","",ROUND(G149+H149-I149-J149-K149-L149-M149-N149,2))</f>
        <v/>
      </c>
      <c r="P149" s="28"/>
    </row>
    <row r="150" customFormat="false" ht="15" hidden="false" customHeight="false" outlineLevel="0" collapsed="false">
      <c r="A150" s="22"/>
      <c r="B150" s="23" t="str">
        <f aca="false">IF($A150="","",TEXT($A150,"mmmm"))</f>
        <v/>
      </c>
      <c r="C150" s="24"/>
      <c r="D150" s="24"/>
      <c r="E150" s="24"/>
      <c r="F150" s="24"/>
      <c r="G150" s="25"/>
      <c r="H150" s="25"/>
      <c r="I150" s="25"/>
      <c r="J150" s="25"/>
      <c r="K150" s="25"/>
      <c r="L150" s="25"/>
      <c r="M150" s="25"/>
      <c r="N150" s="25"/>
      <c r="O150" s="26" t="str">
        <f aca="false">IF($A150="","",ROUND(G150+H150-I150-J150-K150-L150-M150-N150,2))</f>
        <v/>
      </c>
      <c r="P150" s="24"/>
    </row>
    <row r="151" customFormat="false" ht="15" hidden="false" customHeight="false" outlineLevel="0" collapsed="false">
      <c r="A151" s="27"/>
      <c r="B151" s="23" t="str">
        <f aca="false">IF($A151="","",TEXT($A151,"mmmm"))</f>
        <v/>
      </c>
      <c r="C151" s="28"/>
      <c r="D151" s="28"/>
      <c r="E151" s="28"/>
      <c r="F151" s="28"/>
      <c r="G151" s="29"/>
      <c r="H151" s="29"/>
      <c r="I151" s="29"/>
      <c r="J151" s="29"/>
      <c r="K151" s="29"/>
      <c r="L151" s="29"/>
      <c r="M151" s="29"/>
      <c r="N151" s="29"/>
      <c r="O151" s="26" t="str">
        <f aca="false">IF($A151="","",ROUND(G151+H151-I151-J151-K151-L151-M151-N151,2))</f>
        <v/>
      </c>
      <c r="P151" s="28"/>
    </row>
    <row r="152" customFormat="false" ht="15" hidden="false" customHeight="false" outlineLevel="0" collapsed="false">
      <c r="A152" s="22"/>
      <c r="B152" s="23" t="str">
        <f aca="false">IF($A152="","",TEXT($A152,"mmmm"))</f>
        <v/>
      </c>
      <c r="C152" s="24"/>
      <c r="D152" s="24"/>
      <c r="E152" s="24"/>
      <c r="F152" s="24"/>
      <c r="G152" s="25"/>
      <c r="H152" s="25"/>
      <c r="I152" s="25"/>
      <c r="J152" s="25"/>
      <c r="K152" s="25"/>
      <c r="L152" s="25"/>
      <c r="M152" s="25"/>
      <c r="N152" s="25"/>
      <c r="O152" s="26" t="str">
        <f aca="false">IF($A152="","",ROUND(G152+H152-I152-J152-K152-L152-M152-N152,2))</f>
        <v/>
      </c>
      <c r="P152" s="24"/>
    </row>
    <row r="153" customFormat="false" ht="15" hidden="false" customHeight="false" outlineLevel="0" collapsed="false">
      <c r="A153" s="27"/>
      <c r="B153" s="23" t="str">
        <f aca="false">IF($A153="","",TEXT($A153,"mmmm"))</f>
        <v/>
      </c>
      <c r="C153" s="28"/>
      <c r="D153" s="28"/>
      <c r="E153" s="28"/>
      <c r="F153" s="28"/>
      <c r="G153" s="29"/>
      <c r="H153" s="29"/>
      <c r="I153" s="29"/>
      <c r="J153" s="29"/>
      <c r="K153" s="29"/>
      <c r="L153" s="29"/>
      <c r="M153" s="29"/>
      <c r="N153" s="29"/>
      <c r="O153" s="26" t="str">
        <f aca="false">IF($A153="","",ROUND(G153+H153-I153-J153-K153-L153-M153-N153,2))</f>
        <v/>
      </c>
      <c r="P153" s="28"/>
    </row>
    <row r="154" customFormat="false" ht="15" hidden="false" customHeight="false" outlineLevel="0" collapsed="false">
      <c r="A154" s="22"/>
      <c r="B154" s="23" t="str">
        <f aca="false">IF($A154="","",TEXT($A154,"mmmm"))</f>
        <v/>
      </c>
      <c r="C154" s="24"/>
      <c r="D154" s="24"/>
      <c r="E154" s="24"/>
      <c r="F154" s="24"/>
      <c r="G154" s="25"/>
      <c r="H154" s="25"/>
      <c r="I154" s="25"/>
      <c r="J154" s="25"/>
      <c r="K154" s="25"/>
      <c r="L154" s="25"/>
      <c r="M154" s="25"/>
      <c r="N154" s="25"/>
      <c r="O154" s="26" t="str">
        <f aca="false">IF($A154="","",ROUND(G154+H154-I154-J154-K154-L154-M154-N154,2))</f>
        <v/>
      </c>
      <c r="P154" s="24"/>
    </row>
    <row r="155" customFormat="false" ht="15" hidden="false" customHeight="false" outlineLevel="0" collapsed="false">
      <c r="A155" s="27"/>
      <c r="B155" s="23" t="str">
        <f aca="false">IF($A155="","",TEXT($A155,"mmmm"))</f>
        <v/>
      </c>
      <c r="C155" s="28"/>
      <c r="D155" s="28"/>
      <c r="E155" s="28"/>
      <c r="F155" s="28"/>
      <c r="G155" s="29"/>
      <c r="H155" s="29"/>
      <c r="I155" s="29"/>
      <c r="J155" s="29"/>
      <c r="K155" s="29"/>
      <c r="L155" s="29"/>
      <c r="M155" s="29"/>
      <c r="N155" s="29"/>
      <c r="O155" s="26" t="str">
        <f aca="false">IF($A155="","",ROUND(G155+H155-I155-J155-K155-L155-M155-N155,2))</f>
        <v/>
      </c>
      <c r="P155" s="28"/>
    </row>
    <row r="156" customFormat="false" ht="15" hidden="false" customHeight="false" outlineLevel="0" collapsed="false">
      <c r="A156" s="22"/>
      <c r="B156" s="23" t="str">
        <f aca="false">IF($A156="","",TEXT($A156,"mmmm"))</f>
        <v/>
      </c>
      <c r="C156" s="24"/>
      <c r="D156" s="24"/>
      <c r="E156" s="24"/>
      <c r="F156" s="24"/>
      <c r="G156" s="25"/>
      <c r="H156" s="25"/>
      <c r="I156" s="25"/>
      <c r="J156" s="25"/>
      <c r="K156" s="25"/>
      <c r="L156" s="25"/>
      <c r="M156" s="25"/>
      <c r="N156" s="25"/>
      <c r="O156" s="26" t="str">
        <f aca="false">IF($A156="","",ROUND(G156+H156-I156-J156-K156-L156-M156-N156,2))</f>
        <v/>
      </c>
      <c r="P156" s="24"/>
    </row>
    <row r="157" customFormat="false" ht="15" hidden="false" customHeight="false" outlineLevel="0" collapsed="false">
      <c r="A157" s="27"/>
      <c r="B157" s="23" t="str">
        <f aca="false">IF($A157="","",TEXT($A157,"mmmm"))</f>
        <v/>
      </c>
      <c r="C157" s="28"/>
      <c r="D157" s="28"/>
      <c r="E157" s="28"/>
      <c r="F157" s="28"/>
      <c r="G157" s="29"/>
      <c r="H157" s="29"/>
      <c r="I157" s="29"/>
      <c r="J157" s="29"/>
      <c r="K157" s="29"/>
      <c r="L157" s="29"/>
      <c r="M157" s="29"/>
      <c r="N157" s="29"/>
      <c r="O157" s="26" t="str">
        <f aca="false">IF($A157="","",ROUND(G157+H157-I157-J157-K157-L157-M157-N157,2))</f>
        <v/>
      </c>
      <c r="P157" s="28"/>
    </row>
    <row r="158" customFormat="false" ht="15" hidden="false" customHeight="false" outlineLevel="0" collapsed="false">
      <c r="A158" s="22"/>
      <c r="B158" s="23" t="str">
        <f aca="false">IF($A158="","",TEXT($A158,"mmmm"))</f>
        <v/>
      </c>
      <c r="C158" s="24"/>
      <c r="D158" s="24"/>
      <c r="E158" s="24"/>
      <c r="F158" s="24"/>
      <c r="G158" s="25"/>
      <c r="H158" s="25"/>
      <c r="I158" s="25"/>
      <c r="J158" s="25"/>
      <c r="K158" s="25"/>
      <c r="L158" s="25"/>
      <c r="M158" s="25"/>
      <c r="N158" s="25"/>
      <c r="O158" s="26" t="str">
        <f aca="false">IF($A158="","",ROUND(G158+H158-I158-J158-K158-L158-M158-N158,2))</f>
        <v/>
      </c>
      <c r="P158" s="24"/>
    </row>
    <row r="159" customFormat="false" ht="15" hidden="false" customHeight="false" outlineLevel="0" collapsed="false">
      <c r="A159" s="27"/>
      <c r="B159" s="23" t="str">
        <f aca="false">IF($A159="","",TEXT($A159,"mmmm"))</f>
        <v/>
      </c>
      <c r="C159" s="28"/>
      <c r="D159" s="28"/>
      <c r="E159" s="28"/>
      <c r="F159" s="28"/>
      <c r="G159" s="29"/>
      <c r="H159" s="29"/>
      <c r="I159" s="29"/>
      <c r="J159" s="29"/>
      <c r="K159" s="29"/>
      <c r="L159" s="29"/>
      <c r="M159" s="29"/>
      <c r="N159" s="29"/>
      <c r="O159" s="26" t="str">
        <f aca="false">IF($A159="","",ROUND(G159+H159-I159-J159-K159-L159-M159-N159,2))</f>
        <v/>
      </c>
      <c r="P159" s="28"/>
    </row>
    <row r="160" customFormat="false" ht="15" hidden="false" customHeight="false" outlineLevel="0" collapsed="false">
      <c r="A160" s="22"/>
      <c r="B160" s="23" t="str">
        <f aca="false">IF($A160="","",TEXT($A160,"mmmm"))</f>
        <v/>
      </c>
      <c r="C160" s="24"/>
      <c r="D160" s="24"/>
      <c r="E160" s="24"/>
      <c r="F160" s="24"/>
      <c r="G160" s="25"/>
      <c r="H160" s="25"/>
      <c r="I160" s="25"/>
      <c r="J160" s="25"/>
      <c r="K160" s="25"/>
      <c r="L160" s="25"/>
      <c r="M160" s="25"/>
      <c r="N160" s="25"/>
      <c r="O160" s="26" t="str">
        <f aca="false">IF($A160="","",ROUND(G160+H160-I160-J160-K160-L160-M160-N160,2))</f>
        <v/>
      </c>
      <c r="P160" s="24"/>
    </row>
    <row r="161" customFormat="false" ht="15" hidden="false" customHeight="false" outlineLevel="0" collapsed="false">
      <c r="A161" s="27"/>
      <c r="B161" s="23" t="str">
        <f aca="false">IF($A161="","",TEXT($A161,"mmmm"))</f>
        <v/>
      </c>
      <c r="C161" s="28"/>
      <c r="D161" s="28"/>
      <c r="E161" s="28"/>
      <c r="F161" s="28"/>
      <c r="G161" s="29"/>
      <c r="H161" s="29"/>
      <c r="I161" s="29"/>
      <c r="J161" s="29"/>
      <c r="K161" s="29"/>
      <c r="L161" s="29"/>
      <c r="M161" s="29"/>
      <c r="N161" s="29"/>
      <c r="O161" s="26" t="str">
        <f aca="false">IF($A161="","",ROUND(G161+H161-I161-J161-K161-L161-M161-N161,2))</f>
        <v/>
      </c>
      <c r="P161" s="28"/>
    </row>
    <row r="162" customFormat="false" ht="15" hidden="false" customHeight="false" outlineLevel="0" collapsed="false">
      <c r="A162" s="22"/>
      <c r="B162" s="23" t="str">
        <f aca="false">IF($A162="","",TEXT($A162,"mmmm"))</f>
        <v/>
      </c>
      <c r="C162" s="24"/>
      <c r="D162" s="24"/>
      <c r="E162" s="24"/>
      <c r="F162" s="24"/>
      <c r="G162" s="25"/>
      <c r="H162" s="25"/>
      <c r="I162" s="25"/>
      <c r="J162" s="25"/>
      <c r="K162" s="25"/>
      <c r="L162" s="25"/>
      <c r="M162" s="25"/>
      <c r="N162" s="25"/>
      <c r="O162" s="26" t="str">
        <f aca="false">IF($A162="","",ROUND(G162+H162-I162-J162-K162-L162-M162-N162,2))</f>
        <v/>
      </c>
      <c r="P162" s="24"/>
    </row>
    <row r="163" customFormat="false" ht="15" hidden="false" customHeight="false" outlineLevel="0" collapsed="false">
      <c r="A163" s="27"/>
      <c r="B163" s="23" t="str">
        <f aca="false">IF($A163="","",TEXT($A163,"mmmm"))</f>
        <v/>
      </c>
      <c r="C163" s="28"/>
      <c r="D163" s="28"/>
      <c r="E163" s="28"/>
      <c r="F163" s="28"/>
      <c r="G163" s="29"/>
      <c r="H163" s="29"/>
      <c r="I163" s="29"/>
      <c r="J163" s="29"/>
      <c r="K163" s="29"/>
      <c r="L163" s="29"/>
      <c r="M163" s="29"/>
      <c r="N163" s="29"/>
      <c r="O163" s="26" t="str">
        <f aca="false">IF($A163="","",ROUND(G163+H163-I163-J163-K163-L163-M163-N163,2))</f>
        <v/>
      </c>
      <c r="P163" s="28"/>
    </row>
    <row r="164" customFormat="false" ht="15" hidden="false" customHeight="false" outlineLevel="0" collapsed="false">
      <c r="A164" s="22"/>
      <c r="B164" s="23" t="str">
        <f aca="false">IF($A164="","",TEXT($A164,"mmmm"))</f>
        <v/>
      </c>
      <c r="C164" s="24"/>
      <c r="D164" s="24"/>
      <c r="E164" s="24"/>
      <c r="F164" s="24"/>
      <c r="G164" s="25"/>
      <c r="H164" s="25"/>
      <c r="I164" s="25"/>
      <c r="J164" s="25"/>
      <c r="K164" s="25"/>
      <c r="L164" s="25"/>
      <c r="M164" s="25"/>
      <c r="N164" s="25"/>
      <c r="O164" s="26" t="str">
        <f aca="false">IF($A164="","",ROUND(G164+H164-I164-J164-K164-L164-M164-N164,2))</f>
        <v/>
      </c>
      <c r="P164" s="24"/>
    </row>
    <row r="165" customFormat="false" ht="15" hidden="false" customHeight="false" outlineLevel="0" collapsed="false">
      <c r="A165" s="27"/>
      <c r="B165" s="23" t="str">
        <f aca="false">IF($A165="","",TEXT($A165,"mmmm"))</f>
        <v/>
      </c>
      <c r="C165" s="28"/>
      <c r="D165" s="28"/>
      <c r="E165" s="28"/>
      <c r="F165" s="28"/>
      <c r="G165" s="29"/>
      <c r="H165" s="29"/>
      <c r="I165" s="29"/>
      <c r="J165" s="29"/>
      <c r="K165" s="29"/>
      <c r="L165" s="29"/>
      <c r="M165" s="29"/>
      <c r="N165" s="29"/>
      <c r="O165" s="26" t="str">
        <f aca="false">IF($A165="","",ROUND(G165+H165-I165-J165-K165-L165-M165-N165,2))</f>
        <v/>
      </c>
      <c r="P165" s="28"/>
    </row>
    <row r="166" customFormat="false" ht="15" hidden="false" customHeight="false" outlineLevel="0" collapsed="false">
      <c r="A166" s="22"/>
      <c r="B166" s="23" t="str">
        <f aca="false">IF($A166="","",TEXT($A166,"mmmm"))</f>
        <v/>
      </c>
      <c r="C166" s="24"/>
      <c r="D166" s="24"/>
      <c r="E166" s="24"/>
      <c r="F166" s="24"/>
      <c r="G166" s="25"/>
      <c r="H166" s="25"/>
      <c r="I166" s="25"/>
      <c r="J166" s="25"/>
      <c r="K166" s="25"/>
      <c r="L166" s="25"/>
      <c r="M166" s="25"/>
      <c r="N166" s="25"/>
      <c r="O166" s="26" t="str">
        <f aca="false">IF($A166="","",ROUND(G166+H166-I166-J166-K166-L166-M166-N166,2))</f>
        <v/>
      </c>
      <c r="P166" s="24"/>
    </row>
    <row r="167" customFormat="false" ht="15" hidden="false" customHeight="false" outlineLevel="0" collapsed="false">
      <c r="A167" s="27"/>
      <c r="B167" s="23" t="str">
        <f aca="false">IF($A167="","",TEXT($A167,"mmmm"))</f>
        <v/>
      </c>
      <c r="C167" s="28"/>
      <c r="D167" s="28"/>
      <c r="E167" s="28"/>
      <c r="F167" s="28"/>
      <c r="G167" s="29"/>
      <c r="H167" s="29"/>
      <c r="I167" s="29"/>
      <c r="J167" s="29"/>
      <c r="K167" s="29"/>
      <c r="L167" s="29"/>
      <c r="M167" s="29"/>
      <c r="N167" s="29"/>
      <c r="O167" s="26" t="str">
        <f aca="false">IF($A167="","",ROUND(G167+H167-I167-J167-K167-L167-M167-N167,2))</f>
        <v/>
      </c>
      <c r="P167" s="28"/>
    </row>
    <row r="168" customFormat="false" ht="15" hidden="false" customHeight="false" outlineLevel="0" collapsed="false">
      <c r="A168" s="22"/>
      <c r="B168" s="23" t="str">
        <f aca="false">IF($A168="","",TEXT($A168,"mmmm"))</f>
        <v/>
      </c>
      <c r="C168" s="24"/>
      <c r="D168" s="24"/>
      <c r="E168" s="24"/>
      <c r="F168" s="24"/>
      <c r="G168" s="25"/>
      <c r="H168" s="25"/>
      <c r="I168" s="25"/>
      <c r="J168" s="25"/>
      <c r="K168" s="25"/>
      <c r="L168" s="25"/>
      <c r="M168" s="25"/>
      <c r="N168" s="25"/>
      <c r="O168" s="26" t="str">
        <f aca="false">IF($A168="","",ROUND(G168+H168-I168-J168-K168-L168-M168-N168,2))</f>
        <v/>
      </c>
      <c r="P168" s="24"/>
    </row>
    <row r="169" customFormat="false" ht="15" hidden="false" customHeight="false" outlineLevel="0" collapsed="false">
      <c r="A169" s="27"/>
      <c r="B169" s="23" t="str">
        <f aca="false">IF($A169="","",TEXT($A169,"mmmm"))</f>
        <v/>
      </c>
      <c r="C169" s="28"/>
      <c r="D169" s="28"/>
      <c r="E169" s="28"/>
      <c r="F169" s="28"/>
      <c r="G169" s="29"/>
      <c r="H169" s="29"/>
      <c r="I169" s="29"/>
      <c r="J169" s="29"/>
      <c r="K169" s="29"/>
      <c r="L169" s="29"/>
      <c r="M169" s="29"/>
      <c r="N169" s="29"/>
      <c r="O169" s="26" t="str">
        <f aca="false">IF($A169="","",ROUND(G169+H169-I169-J169-K169-L169-M169-N169,2))</f>
        <v/>
      </c>
      <c r="P169" s="28"/>
    </row>
    <row r="170" customFormat="false" ht="15" hidden="false" customHeight="false" outlineLevel="0" collapsed="false">
      <c r="A170" s="22"/>
      <c r="B170" s="23" t="str">
        <f aca="false">IF($A170="","",TEXT($A170,"mmmm"))</f>
        <v/>
      </c>
      <c r="C170" s="24"/>
      <c r="D170" s="24"/>
      <c r="E170" s="24"/>
      <c r="F170" s="24"/>
      <c r="G170" s="25"/>
      <c r="H170" s="25"/>
      <c r="I170" s="25"/>
      <c r="J170" s="25"/>
      <c r="K170" s="25"/>
      <c r="L170" s="25"/>
      <c r="M170" s="25"/>
      <c r="N170" s="25"/>
      <c r="O170" s="26" t="str">
        <f aca="false">IF($A170="","",ROUND(G170+H170-I170-J170-K170-L170-M170-N170,2))</f>
        <v/>
      </c>
      <c r="P170" s="24"/>
    </row>
    <row r="171" customFormat="false" ht="15" hidden="false" customHeight="false" outlineLevel="0" collapsed="false">
      <c r="A171" s="27"/>
      <c r="B171" s="23" t="str">
        <f aca="false">IF($A171="","",TEXT($A171,"mmmm"))</f>
        <v/>
      </c>
      <c r="C171" s="28"/>
      <c r="D171" s="28"/>
      <c r="E171" s="28"/>
      <c r="F171" s="28"/>
      <c r="G171" s="29"/>
      <c r="H171" s="29"/>
      <c r="I171" s="29"/>
      <c r="J171" s="29"/>
      <c r="K171" s="29"/>
      <c r="L171" s="29"/>
      <c r="M171" s="29"/>
      <c r="N171" s="29"/>
      <c r="O171" s="26" t="str">
        <f aca="false">IF($A171="","",ROUND(G171+H171-I171-J171-K171-L171-M171-N171,2))</f>
        <v/>
      </c>
      <c r="P171" s="28"/>
    </row>
    <row r="172" customFormat="false" ht="15" hidden="false" customHeight="false" outlineLevel="0" collapsed="false">
      <c r="A172" s="22"/>
      <c r="B172" s="23" t="str">
        <f aca="false">IF($A172="","",TEXT($A172,"mmmm"))</f>
        <v/>
      </c>
      <c r="C172" s="24"/>
      <c r="D172" s="24"/>
      <c r="E172" s="24"/>
      <c r="F172" s="24"/>
      <c r="G172" s="25"/>
      <c r="H172" s="25"/>
      <c r="I172" s="25"/>
      <c r="J172" s="25"/>
      <c r="K172" s="25"/>
      <c r="L172" s="25"/>
      <c r="M172" s="25"/>
      <c r="N172" s="25"/>
      <c r="O172" s="26" t="str">
        <f aca="false">IF($A172="","",ROUND(G172+H172-I172-J172-K172-L172-M172-N172,2))</f>
        <v/>
      </c>
      <c r="P172" s="24"/>
    </row>
    <row r="173" customFormat="false" ht="15" hidden="false" customHeight="false" outlineLevel="0" collapsed="false">
      <c r="A173" s="27"/>
      <c r="B173" s="23" t="str">
        <f aca="false">IF($A173="","",TEXT($A173,"mmmm"))</f>
        <v/>
      </c>
      <c r="C173" s="28"/>
      <c r="D173" s="28"/>
      <c r="E173" s="28"/>
      <c r="F173" s="28"/>
      <c r="G173" s="29"/>
      <c r="H173" s="29"/>
      <c r="I173" s="29"/>
      <c r="J173" s="29"/>
      <c r="K173" s="29"/>
      <c r="L173" s="29"/>
      <c r="M173" s="29"/>
      <c r="N173" s="29"/>
      <c r="O173" s="26" t="str">
        <f aca="false">IF($A173="","",ROUND(G173+H173-I173-J173-K173-L173-M173-N173,2))</f>
        <v/>
      </c>
      <c r="P173" s="28"/>
    </row>
    <row r="174" customFormat="false" ht="15" hidden="false" customHeight="false" outlineLevel="0" collapsed="false">
      <c r="A174" s="22"/>
      <c r="B174" s="23" t="str">
        <f aca="false">IF($A174="","",TEXT($A174,"mmmm"))</f>
        <v/>
      </c>
      <c r="C174" s="24"/>
      <c r="D174" s="24"/>
      <c r="E174" s="24"/>
      <c r="F174" s="24"/>
      <c r="G174" s="25"/>
      <c r="H174" s="25"/>
      <c r="I174" s="25"/>
      <c r="J174" s="25"/>
      <c r="K174" s="25"/>
      <c r="L174" s="25"/>
      <c r="M174" s="25"/>
      <c r="N174" s="25"/>
      <c r="O174" s="26" t="str">
        <f aca="false">IF($A174="","",ROUND(G174+H174-I174-J174-K174-L174-M174-N174,2))</f>
        <v/>
      </c>
      <c r="P174" s="24"/>
    </row>
    <row r="175" customFormat="false" ht="15" hidden="false" customHeight="false" outlineLevel="0" collapsed="false">
      <c r="A175" s="27"/>
      <c r="B175" s="23" t="str">
        <f aca="false">IF($A175="","",TEXT($A175,"mmmm"))</f>
        <v/>
      </c>
      <c r="C175" s="28"/>
      <c r="D175" s="28"/>
      <c r="E175" s="28"/>
      <c r="F175" s="28"/>
      <c r="G175" s="29"/>
      <c r="H175" s="29"/>
      <c r="I175" s="29"/>
      <c r="J175" s="29"/>
      <c r="K175" s="29"/>
      <c r="L175" s="29"/>
      <c r="M175" s="29"/>
      <c r="N175" s="29"/>
      <c r="O175" s="26" t="str">
        <f aca="false">IF($A175="","",ROUND(G175+H175-I175-J175-K175-L175-M175-N175,2))</f>
        <v/>
      </c>
      <c r="P175" s="28"/>
    </row>
    <row r="176" customFormat="false" ht="15" hidden="false" customHeight="false" outlineLevel="0" collapsed="false">
      <c r="A176" s="22"/>
      <c r="B176" s="23" t="str">
        <f aca="false">IF($A176="","",TEXT($A176,"mmmm"))</f>
        <v/>
      </c>
      <c r="C176" s="24"/>
      <c r="D176" s="24"/>
      <c r="E176" s="24"/>
      <c r="F176" s="24"/>
      <c r="G176" s="25"/>
      <c r="H176" s="25"/>
      <c r="I176" s="25"/>
      <c r="J176" s="25"/>
      <c r="K176" s="25"/>
      <c r="L176" s="25"/>
      <c r="M176" s="25"/>
      <c r="N176" s="25"/>
      <c r="O176" s="26" t="str">
        <f aca="false">IF($A176="","",ROUND(G176+H176-I176-J176-K176-L176-M176-N176,2))</f>
        <v/>
      </c>
      <c r="P176" s="24"/>
    </row>
    <row r="177" customFormat="false" ht="15" hidden="false" customHeight="false" outlineLevel="0" collapsed="false">
      <c r="A177" s="27"/>
      <c r="B177" s="23" t="str">
        <f aca="false">IF($A177="","",TEXT($A177,"mmmm"))</f>
        <v/>
      </c>
      <c r="C177" s="28"/>
      <c r="D177" s="28"/>
      <c r="E177" s="28"/>
      <c r="F177" s="28"/>
      <c r="G177" s="29"/>
      <c r="H177" s="29"/>
      <c r="I177" s="29"/>
      <c r="J177" s="29"/>
      <c r="K177" s="29"/>
      <c r="L177" s="29"/>
      <c r="M177" s="29"/>
      <c r="N177" s="29"/>
      <c r="O177" s="26" t="str">
        <f aca="false">IF($A177="","",ROUND(G177+H177-I177-J177-K177-L177-M177-N177,2))</f>
        <v/>
      </c>
      <c r="P177" s="28"/>
    </row>
    <row r="178" customFormat="false" ht="15" hidden="false" customHeight="false" outlineLevel="0" collapsed="false">
      <c r="A178" s="22"/>
      <c r="B178" s="23" t="str">
        <f aca="false">IF($A178="","",TEXT($A178,"mmmm"))</f>
        <v/>
      </c>
      <c r="C178" s="24"/>
      <c r="D178" s="24"/>
      <c r="E178" s="24"/>
      <c r="F178" s="24"/>
      <c r="G178" s="25"/>
      <c r="H178" s="25"/>
      <c r="I178" s="25"/>
      <c r="J178" s="25"/>
      <c r="K178" s="25"/>
      <c r="L178" s="25"/>
      <c r="M178" s="25"/>
      <c r="N178" s="25"/>
      <c r="O178" s="26" t="str">
        <f aca="false">IF($A178="","",ROUND(G178+H178-I178-J178-K178-L178-M178-N178,2))</f>
        <v/>
      </c>
      <c r="P178" s="24"/>
    </row>
    <row r="179" customFormat="false" ht="15" hidden="false" customHeight="false" outlineLevel="0" collapsed="false">
      <c r="A179" s="27"/>
      <c r="B179" s="23" t="str">
        <f aca="false">IF($A179="","",TEXT($A179,"mmmm"))</f>
        <v/>
      </c>
      <c r="C179" s="28"/>
      <c r="D179" s="28"/>
      <c r="E179" s="28"/>
      <c r="F179" s="28"/>
      <c r="G179" s="29"/>
      <c r="H179" s="29"/>
      <c r="I179" s="29"/>
      <c r="J179" s="29"/>
      <c r="K179" s="29"/>
      <c r="L179" s="29"/>
      <c r="M179" s="29"/>
      <c r="N179" s="29"/>
      <c r="O179" s="26" t="str">
        <f aca="false">IF($A179="","",ROUND(G179+H179-I179-J179-K179-L179-M179-N179,2))</f>
        <v/>
      </c>
      <c r="P179" s="28"/>
    </row>
    <row r="180" customFormat="false" ht="15" hidden="false" customHeight="false" outlineLevel="0" collapsed="false">
      <c r="A180" s="22"/>
      <c r="B180" s="23" t="str">
        <f aca="false">IF($A180="","",TEXT($A180,"mmmm"))</f>
        <v/>
      </c>
      <c r="C180" s="24"/>
      <c r="D180" s="24"/>
      <c r="E180" s="24"/>
      <c r="F180" s="24"/>
      <c r="G180" s="25"/>
      <c r="H180" s="25"/>
      <c r="I180" s="25"/>
      <c r="J180" s="25"/>
      <c r="K180" s="25"/>
      <c r="L180" s="25"/>
      <c r="M180" s="25"/>
      <c r="N180" s="25"/>
      <c r="O180" s="26" t="str">
        <f aca="false">IF($A180="","",ROUND(G180+H180-I180-J180-K180-L180-M180-N180,2))</f>
        <v/>
      </c>
      <c r="P180" s="24"/>
    </row>
    <row r="181" customFormat="false" ht="15" hidden="false" customHeight="false" outlineLevel="0" collapsed="false">
      <c r="A181" s="27"/>
      <c r="B181" s="23" t="str">
        <f aca="false">IF($A181="","",TEXT($A181,"mmmm"))</f>
        <v/>
      </c>
      <c r="C181" s="28"/>
      <c r="D181" s="28"/>
      <c r="E181" s="28"/>
      <c r="F181" s="28"/>
      <c r="G181" s="29"/>
      <c r="H181" s="29"/>
      <c r="I181" s="29"/>
      <c r="J181" s="29"/>
      <c r="K181" s="29"/>
      <c r="L181" s="29"/>
      <c r="M181" s="29"/>
      <c r="N181" s="29"/>
      <c r="O181" s="26" t="str">
        <f aca="false">IF($A181="","",ROUND(G181+H181-I181-J181-K181-L181-M181-N181,2))</f>
        <v/>
      </c>
      <c r="P181" s="28"/>
    </row>
    <row r="182" customFormat="false" ht="15" hidden="false" customHeight="false" outlineLevel="0" collapsed="false">
      <c r="A182" s="22"/>
      <c r="B182" s="23" t="str">
        <f aca="false">IF($A182="","",TEXT($A182,"mmmm"))</f>
        <v/>
      </c>
      <c r="C182" s="24"/>
      <c r="D182" s="24"/>
      <c r="E182" s="24"/>
      <c r="F182" s="24"/>
      <c r="G182" s="25"/>
      <c r="H182" s="25"/>
      <c r="I182" s="25"/>
      <c r="J182" s="25"/>
      <c r="K182" s="25"/>
      <c r="L182" s="25"/>
      <c r="M182" s="25"/>
      <c r="N182" s="25"/>
      <c r="O182" s="26" t="str">
        <f aca="false">IF($A182="","",ROUND(G182+H182-I182-J182-K182-L182-M182-N182,2))</f>
        <v/>
      </c>
      <c r="P182" s="24"/>
    </row>
    <row r="183" customFormat="false" ht="15" hidden="false" customHeight="false" outlineLevel="0" collapsed="false">
      <c r="A183" s="27"/>
      <c r="B183" s="23" t="str">
        <f aca="false">IF($A183="","",TEXT($A183,"mmmm"))</f>
        <v/>
      </c>
      <c r="C183" s="28"/>
      <c r="D183" s="28"/>
      <c r="E183" s="28"/>
      <c r="F183" s="28"/>
      <c r="G183" s="29"/>
      <c r="H183" s="29"/>
      <c r="I183" s="29"/>
      <c r="J183" s="29"/>
      <c r="K183" s="29"/>
      <c r="L183" s="29"/>
      <c r="M183" s="29"/>
      <c r="N183" s="29"/>
      <c r="O183" s="26" t="str">
        <f aca="false">IF($A183="","",ROUND(G183+H183-I183-J183-K183-L183-M183-N183,2))</f>
        <v/>
      </c>
      <c r="P183" s="28"/>
    </row>
    <row r="184" customFormat="false" ht="15" hidden="false" customHeight="false" outlineLevel="0" collapsed="false">
      <c r="A184" s="22"/>
      <c r="B184" s="23" t="str">
        <f aca="false">IF($A184="","",TEXT($A184,"mmmm"))</f>
        <v/>
      </c>
      <c r="C184" s="24"/>
      <c r="D184" s="24"/>
      <c r="E184" s="24"/>
      <c r="F184" s="24"/>
      <c r="G184" s="25"/>
      <c r="H184" s="25"/>
      <c r="I184" s="25"/>
      <c r="J184" s="25"/>
      <c r="K184" s="25"/>
      <c r="L184" s="25"/>
      <c r="M184" s="25"/>
      <c r="N184" s="25"/>
      <c r="O184" s="26" t="str">
        <f aca="false">IF($A184="","",ROUND(G184+H184-I184-J184-K184-L184-M184-N184,2))</f>
        <v/>
      </c>
      <c r="P184" s="24"/>
    </row>
    <row r="185" customFormat="false" ht="15" hidden="false" customHeight="false" outlineLevel="0" collapsed="false">
      <c r="A185" s="27"/>
      <c r="B185" s="23" t="str">
        <f aca="false">IF($A185="","",TEXT($A185,"mmmm"))</f>
        <v/>
      </c>
      <c r="C185" s="28"/>
      <c r="D185" s="28"/>
      <c r="E185" s="28"/>
      <c r="F185" s="28"/>
      <c r="G185" s="29"/>
      <c r="H185" s="29"/>
      <c r="I185" s="29"/>
      <c r="J185" s="29"/>
      <c r="K185" s="29"/>
      <c r="L185" s="29"/>
      <c r="M185" s="29"/>
      <c r="N185" s="29"/>
      <c r="O185" s="26" t="str">
        <f aca="false">IF($A185="","",ROUND(G185+H185-I185-J185-K185-L185-M185-N185,2))</f>
        <v/>
      </c>
      <c r="P185" s="28"/>
    </row>
    <row r="186" customFormat="false" ht="15" hidden="false" customHeight="false" outlineLevel="0" collapsed="false">
      <c r="A186" s="22"/>
      <c r="B186" s="23" t="str">
        <f aca="false">IF($A186="","",TEXT($A186,"mmmm"))</f>
        <v/>
      </c>
      <c r="C186" s="24"/>
      <c r="D186" s="24"/>
      <c r="E186" s="24"/>
      <c r="F186" s="24"/>
      <c r="G186" s="25"/>
      <c r="H186" s="25"/>
      <c r="I186" s="25"/>
      <c r="J186" s="25"/>
      <c r="K186" s="25"/>
      <c r="L186" s="25"/>
      <c r="M186" s="25"/>
      <c r="N186" s="25"/>
      <c r="O186" s="26" t="str">
        <f aca="false">IF($A186="","",ROUND(G186+H186-I186-J186-K186-L186-M186-N186,2))</f>
        <v/>
      </c>
      <c r="P186" s="24"/>
    </row>
    <row r="187" customFormat="false" ht="15" hidden="false" customHeight="false" outlineLevel="0" collapsed="false">
      <c r="A187" s="27"/>
      <c r="B187" s="23" t="str">
        <f aca="false">IF($A187="","",TEXT($A187,"mmmm"))</f>
        <v/>
      </c>
      <c r="C187" s="28"/>
      <c r="D187" s="28"/>
      <c r="E187" s="28"/>
      <c r="F187" s="28"/>
      <c r="G187" s="29"/>
      <c r="H187" s="29"/>
      <c r="I187" s="29"/>
      <c r="J187" s="29"/>
      <c r="K187" s="29"/>
      <c r="L187" s="29"/>
      <c r="M187" s="29"/>
      <c r="N187" s="29"/>
      <c r="O187" s="26" t="str">
        <f aca="false">IF($A187="","",ROUND(G187+H187-I187-J187-K187-L187-M187-N187,2))</f>
        <v/>
      </c>
      <c r="P187" s="28"/>
    </row>
    <row r="188" customFormat="false" ht="15" hidden="false" customHeight="false" outlineLevel="0" collapsed="false">
      <c r="A188" s="22"/>
      <c r="B188" s="23" t="str">
        <f aca="false">IF($A188="","",TEXT($A188,"mmmm"))</f>
        <v/>
      </c>
      <c r="C188" s="24"/>
      <c r="D188" s="24"/>
      <c r="E188" s="24"/>
      <c r="F188" s="24"/>
      <c r="G188" s="25"/>
      <c r="H188" s="25"/>
      <c r="I188" s="25"/>
      <c r="J188" s="25"/>
      <c r="K188" s="25"/>
      <c r="L188" s="25"/>
      <c r="M188" s="25"/>
      <c r="N188" s="25"/>
      <c r="O188" s="26" t="str">
        <f aca="false">IF($A188="","",ROUND(G188+H188-I188-J188-K188-L188-M188-N188,2))</f>
        <v/>
      </c>
      <c r="P188" s="24"/>
    </row>
    <row r="189" customFormat="false" ht="15" hidden="false" customHeight="false" outlineLevel="0" collapsed="false">
      <c r="A189" s="27"/>
      <c r="B189" s="23" t="str">
        <f aca="false">IF($A189="","",TEXT($A189,"mmmm"))</f>
        <v/>
      </c>
      <c r="C189" s="28"/>
      <c r="D189" s="28"/>
      <c r="E189" s="28"/>
      <c r="F189" s="28"/>
      <c r="G189" s="29"/>
      <c r="H189" s="29"/>
      <c r="I189" s="29"/>
      <c r="J189" s="29"/>
      <c r="K189" s="29"/>
      <c r="L189" s="29"/>
      <c r="M189" s="29"/>
      <c r="N189" s="29"/>
      <c r="O189" s="26" t="str">
        <f aca="false">IF($A189="","",ROUND(G189+H189-I189-J189-K189-L189-M189-N189,2))</f>
        <v/>
      </c>
      <c r="P189" s="28"/>
    </row>
    <row r="190" customFormat="false" ht="15" hidden="false" customHeight="false" outlineLevel="0" collapsed="false">
      <c r="A190" s="22"/>
      <c r="B190" s="23" t="str">
        <f aca="false">IF($A190="","",TEXT($A190,"mmmm"))</f>
        <v/>
      </c>
      <c r="C190" s="24"/>
      <c r="D190" s="24"/>
      <c r="E190" s="24"/>
      <c r="F190" s="24"/>
      <c r="G190" s="25"/>
      <c r="H190" s="25"/>
      <c r="I190" s="25"/>
      <c r="J190" s="25"/>
      <c r="K190" s="25"/>
      <c r="L190" s="25"/>
      <c r="M190" s="25"/>
      <c r="N190" s="25"/>
      <c r="O190" s="26" t="str">
        <f aca="false">IF($A190="","",ROUND(G190+H190-I190-J190-K190-L190-M190-N190,2))</f>
        <v/>
      </c>
      <c r="P190" s="24"/>
    </row>
    <row r="191" customFormat="false" ht="15" hidden="false" customHeight="false" outlineLevel="0" collapsed="false">
      <c r="A191" s="27"/>
      <c r="B191" s="23" t="str">
        <f aca="false">IF($A191="","",TEXT($A191,"mmmm"))</f>
        <v/>
      </c>
      <c r="C191" s="28"/>
      <c r="D191" s="28"/>
      <c r="E191" s="28"/>
      <c r="F191" s="28"/>
      <c r="G191" s="29"/>
      <c r="H191" s="29"/>
      <c r="I191" s="29"/>
      <c r="J191" s="29"/>
      <c r="K191" s="29"/>
      <c r="L191" s="29"/>
      <c r="M191" s="29"/>
      <c r="N191" s="29"/>
      <c r="O191" s="26" t="str">
        <f aca="false">IF($A191="","",ROUND(G191+H191-I191-J191-K191-L191-M191-N191,2))</f>
        <v/>
      </c>
      <c r="P191" s="28"/>
    </row>
    <row r="192" customFormat="false" ht="15" hidden="false" customHeight="false" outlineLevel="0" collapsed="false">
      <c r="A192" s="22"/>
      <c r="B192" s="23" t="str">
        <f aca="false">IF($A192="","",TEXT($A192,"mmmm"))</f>
        <v/>
      </c>
      <c r="C192" s="24"/>
      <c r="D192" s="24"/>
      <c r="E192" s="24"/>
      <c r="F192" s="24"/>
      <c r="G192" s="25"/>
      <c r="H192" s="25"/>
      <c r="I192" s="25"/>
      <c r="J192" s="25"/>
      <c r="K192" s="25"/>
      <c r="L192" s="25"/>
      <c r="M192" s="25"/>
      <c r="N192" s="25"/>
      <c r="O192" s="26" t="str">
        <f aca="false">IF($A192="","",ROUND(G192+H192-I192-J192-K192-L192-M192-N192,2))</f>
        <v/>
      </c>
      <c r="P192" s="24"/>
    </row>
    <row r="193" customFormat="false" ht="15" hidden="false" customHeight="false" outlineLevel="0" collapsed="false">
      <c r="A193" s="27"/>
      <c r="B193" s="23" t="str">
        <f aca="false">IF($A193="","",TEXT($A193,"mmmm"))</f>
        <v/>
      </c>
      <c r="C193" s="28"/>
      <c r="D193" s="28"/>
      <c r="E193" s="28"/>
      <c r="F193" s="28"/>
      <c r="G193" s="29"/>
      <c r="H193" s="29"/>
      <c r="I193" s="29"/>
      <c r="J193" s="29"/>
      <c r="K193" s="29"/>
      <c r="L193" s="29"/>
      <c r="M193" s="29"/>
      <c r="N193" s="29"/>
      <c r="O193" s="26" t="str">
        <f aca="false">IF($A193="","",ROUND(G193+H193-I193-J193-K193-L193-M193-N193,2))</f>
        <v/>
      </c>
      <c r="P193" s="28"/>
    </row>
    <row r="194" customFormat="false" ht="15" hidden="false" customHeight="false" outlineLevel="0" collapsed="false">
      <c r="A194" s="22"/>
      <c r="B194" s="23" t="str">
        <f aca="false">IF($A194="","",TEXT($A194,"mmmm"))</f>
        <v/>
      </c>
      <c r="C194" s="24"/>
      <c r="D194" s="24"/>
      <c r="E194" s="24"/>
      <c r="F194" s="24"/>
      <c r="G194" s="25"/>
      <c r="H194" s="25"/>
      <c r="I194" s="25"/>
      <c r="J194" s="25"/>
      <c r="K194" s="25"/>
      <c r="L194" s="25"/>
      <c r="M194" s="25"/>
      <c r="N194" s="25"/>
      <c r="O194" s="26" t="str">
        <f aca="false">IF($A194="","",ROUND(G194+H194-I194-J194-K194-L194-M194-N194,2))</f>
        <v/>
      </c>
      <c r="P194" s="24"/>
    </row>
    <row r="195" customFormat="false" ht="15" hidden="false" customHeight="false" outlineLevel="0" collapsed="false">
      <c r="A195" s="27"/>
      <c r="B195" s="23" t="str">
        <f aca="false">IF($A195="","",TEXT($A195,"mmmm"))</f>
        <v/>
      </c>
      <c r="C195" s="28"/>
      <c r="D195" s="28"/>
      <c r="E195" s="28"/>
      <c r="F195" s="28"/>
      <c r="G195" s="29"/>
      <c r="H195" s="29"/>
      <c r="I195" s="29"/>
      <c r="J195" s="29"/>
      <c r="K195" s="29"/>
      <c r="L195" s="29"/>
      <c r="M195" s="29"/>
      <c r="N195" s="29"/>
      <c r="O195" s="26" t="str">
        <f aca="false">IF($A195="","",ROUND(G195+H195-I195-J195-K195-L195-M195-N195,2))</f>
        <v/>
      </c>
      <c r="P195" s="28"/>
    </row>
    <row r="196" customFormat="false" ht="15" hidden="false" customHeight="false" outlineLevel="0" collapsed="false">
      <c r="A196" s="22"/>
      <c r="B196" s="23" t="str">
        <f aca="false">IF($A196="","",TEXT($A196,"mmmm"))</f>
        <v/>
      </c>
      <c r="C196" s="24"/>
      <c r="D196" s="24"/>
      <c r="E196" s="24"/>
      <c r="F196" s="24"/>
      <c r="G196" s="25"/>
      <c r="H196" s="25"/>
      <c r="I196" s="25"/>
      <c r="J196" s="25"/>
      <c r="K196" s="25"/>
      <c r="L196" s="25"/>
      <c r="M196" s="25"/>
      <c r="N196" s="25"/>
      <c r="O196" s="26" t="str">
        <f aca="false">IF($A196="","",ROUND(G196+H196-I196-J196-K196-L196-M196-N196,2))</f>
        <v/>
      </c>
      <c r="P196" s="24"/>
    </row>
    <row r="197" customFormat="false" ht="15" hidden="false" customHeight="false" outlineLevel="0" collapsed="false">
      <c r="A197" s="27"/>
      <c r="B197" s="23" t="str">
        <f aca="false">IF($A197="","",TEXT($A197,"mmmm"))</f>
        <v/>
      </c>
      <c r="C197" s="28"/>
      <c r="D197" s="28"/>
      <c r="E197" s="28"/>
      <c r="F197" s="28"/>
      <c r="G197" s="29"/>
      <c r="H197" s="29"/>
      <c r="I197" s="29"/>
      <c r="J197" s="29"/>
      <c r="K197" s="29"/>
      <c r="L197" s="29"/>
      <c r="M197" s="29"/>
      <c r="N197" s="29"/>
      <c r="O197" s="26" t="str">
        <f aca="false">IF($A197="","",ROUND(G197+H197-I197-J197-K197-L197-M197-N197,2))</f>
        <v/>
      </c>
      <c r="P197" s="28"/>
    </row>
    <row r="198" customFormat="false" ht="15" hidden="false" customHeight="false" outlineLevel="0" collapsed="false">
      <c r="A198" s="22"/>
      <c r="B198" s="23" t="str">
        <f aca="false">IF($A198="","",TEXT($A198,"mmmm"))</f>
        <v/>
      </c>
      <c r="C198" s="24"/>
      <c r="D198" s="24"/>
      <c r="E198" s="24"/>
      <c r="F198" s="24"/>
      <c r="G198" s="25"/>
      <c r="H198" s="25"/>
      <c r="I198" s="25"/>
      <c r="J198" s="25"/>
      <c r="K198" s="25"/>
      <c r="L198" s="25"/>
      <c r="M198" s="25"/>
      <c r="N198" s="25"/>
      <c r="O198" s="26" t="str">
        <f aca="false">IF($A198="","",ROUND(G198+H198-I198-J198-K198-L198-M198-N198,2))</f>
        <v/>
      </c>
      <c r="P198" s="24"/>
    </row>
    <row r="199" customFormat="false" ht="15" hidden="false" customHeight="false" outlineLevel="0" collapsed="false">
      <c r="A199" s="27"/>
      <c r="B199" s="23" t="str">
        <f aca="false">IF($A199="","",TEXT($A199,"mmmm"))</f>
        <v/>
      </c>
      <c r="C199" s="28"/>
      <c r="D199" s="28"/>
      <c r="E199" s="28"/>
      <c r="F199" s="28"/>
      <c r="G199" s="29"/>
      <c r="H199" s="29"/>
      <c r="I199" s="29"/>
      <c r="J199" s="29"/>
      <c r="K199" s="29"/>
      <c r="L199" s="29"/>
      <c r="M199" s="29"/>
      <c r="N199" s="29"/>
      <c r="O199" s="26" t="str">
        <f aca="false">IF($A199="","",ROUND(G199+H199-I199-J199-K199-L199-M199-N199,2))</f>
        <v/>
      </c>
      <c r="P199" s="28"/>
    </row>
    <row r="200" customFormat="false" ht="15" hidden="false" customHeight="false" outlineLevel="0" collapsed="false">
      <c r="A200" s="22"/>
      <c r="B200" s="23" t="str">
        <f aca="false">IF($A200="","",TEXT($A200,"mmmm"))</f>
        <v/>
      </c>
      <c r="C200" s="24"/>
      <c r="D200" s="24"/>
      <c r="E200" s="24"/>
      <c r="F200" s="24"/>
      <c r="G200" s="25"/>
      <c r="H200" s="25"/>
      <c r="I200" s="25"/>
      <c r="J200" s="25"/>
      <c r="K200" s="25"/>
      <c r="L200" s="25"/>
      <c r="M200" s="25"/>
      <c r="N200" s="25"/>
      <c r="O200" s="26" t="str">
        <f aca="false">IF($A200="","",ROUND(G200+H200-I200-J200-K200-L200-M200-N200,2))</f>
        <v/>
      </c>
      <c r="P200" s="24"/>
    </row>
    <row r="201" customFormat="false" ht="15" hidden="false" customHeight="false" outlineLevel="0" collapsed="false">
      <c r="A201" s="27"/>
      <c r="B201" s="23" t="str">
        <f aca="false">IF($A201="","",TEXT($A201,"mmmm"))</f>
        <v/>
      </c>
      <c r="C201" s="28"/>
      <c r="D201" s="28"/>
      <c r="E201" s="28"/>
      <c r="F201" s="28"/>
      <c r="G201" s="29"/>
      <c r="H201" s="29"/>
      <c r="I201" s="29"/>
      <c r="J201" s="29"/>
      <c r="K201" s="29"/>
      <c r="L201" s="29"/>
      <c r="M201" s="29"/>
      <c r="N201" s="29"/>
      <c r="O201" s="26" t="str">
        <f aca="false">IF($A201="","",ROUND(G201+H201-I201-J201-K201-L201-M201-N201,2))</f>
        <v/>
      </c>
      <c r="P201" s="28"/>
    </row>
    <row r="202" customFormat="false" ht="15" hidden="false" customHeight="false" outlineLevel="0" collapsed="false">
      <c r="A202" s="22"/>
      <c r="B202" s="23" t="str">
        <f aca="false">IF($A202="","",TEXT($A202,"mmmm"))</f>
        <v/>
      </c>
      <c r="C202" s="24"/>
      <c r="D202" s="24"/>
      <c r="E202" s="24"/>
      <c r="F202" s="24"/>
      <c r="G202" s="25"/>
      <c r="H202" s="25"/>
      <c r="I202" s="25"/>
      <c r="J202" s="25"/>
      <c r="K202" s="25"/>
      <c r="L202" s="25"/>
      <c r="M202" s="25"/>
      <c r="N202" s="25"/>
      <c r="O202" s="26" t="str">
        <f aca="false">IF($A202="","",ROUND(G202+H202-I202-J202-K202-L202-M202-N202,2))</f>
        <v/>
      </c>
      <c r="P202" s="24"/>
    </row>
    <row r="203" customFormat="false" ht="15" hidden="false" customHeight="false" outlineLevel="0" collapsed="false">
      <c r="A203" s="27"/>
      <c r="B203" s="23" t="str">
        <f aca="false">IF($A203="","",TEXT($A203,"mmmm"))</f>
        <v/>
      </c>
      <c r="C203" s="28"/>
      <c r="D203" s="28"/>
      <c r="E203" s="28"/>
      <c r="F203" s="28"/>
      <c r="G203" s="29"/>
      <c r="H203" s="29"/>
      <c r="I203" s="29"/>
      <c r="J203" s="29"/>
      <c r="K203" s="29"/>
      <c r="L203" s="29"/>
      <c r="M203" s="29"/>
      <c r="N203" s="29"/>
      <c r="O203" s="26" t="str">
        <f aca="false">IF($A203="","",ROUND(G203+H203-I203-J203-K203-L203-M203-N203,2))</f>
        <v/>
      </c>
      <c r="P203" s="28"/>
    </row>
    <row r="204" customFormat="false" ht="15" hidden="false" customHeight="false" outlineLevel="0" collapsed="false">
      <c r="A204" s="22"/>
      <c r="B204" s="23" t="str">
        <f aca="false">IF($A204="","",TEXT($A204,"mmmm"))</f>
        <v/>
      </c>
      <c r="C204" s="24"/>
      <c r="D204" s="24"/>
      <c r="E204" s="24"/>
      <c r="F204" s="24"/>
      <c r="G204" s="25"/>
      <c r="H204" s="25"/>
      <c r="I204" s="25"/>
      <c r="J204" s="25"/>
      <c r="K204" s="25"/>
      <c r="L204" s="25"/>
      <c r="M204" s="25"/>
      <c r="N204" s="25"/>
      <c r="O204" s="26" t="str">
        <f aca="false">IF($A204="","",ROUND(G204+H204-I204-J204-K204-L204-M204-N204,2))</f>
        <v/>
      </c>
      <c r="P204" s="24"/>
    </row>
    <row r="205" customFormat="false" ht="15" hidden="false" customHeight="false" outlineLevel="0" collapsed="false">
      <c r="A205" s="27"/>
      <c r="B205" s="23" t="str">
        <f aca="false">IF($A205="","",TEXT($A205,"mmmm"))</f>
        <v/>
      </c>
      <c r="C205" s="28"/>
      <c r="D205" s="28"/>
      <c r="E205" s="28"/>
      <c r="F205" s="28"/>
      <c r="G205" s="29"/>
      <c r="H205" s="29"/>
      <c r="I205" s="29"/>
      <c r="J205" s="29"/>
      <c r="K205" s="29"/>
      <c r="L205" s="29"/>
      <c r="M205" s="29"/>
      <c r="N205" s="29"/>
      <c r="O205" s="26" t="str">
        <f aca="false">IF($A205="","",ROUND(G205+H205-I205-J205-K205-L205-M205-N205,2))</f>
        <v/>
      </c>
      <c r="P205" s="28"/>
    </row>
    <row r="206" customFormat="false" ht="15" hidden="false" customHeight="false" outlineLevel="0" collapsed="false">
      <c r="A206" s="22"/>
      <c r="B206" s="23" t="str">
        <f aca="false">IF($A206="","",TEXT($A206,"mmmm"))</f>
        <v/>
      </c>
      <c r="C206" s="24"/>
      <c r="D206" s="24"/>
      <c r="E206" s="24"/>
      <c r="F206" s="24"/>
      <c r="G206" s="25"/>
      <c r="H206" s="25"/>
      <c r="I206" s="25"/>
      <c r="J206" s="25"/>
      <c r="K206" s="25"/>
      <c r="L206" s="25"/>
      <c r="M206" s="25"/>
      <c r="N206" s="25"/>
      <c r="O206" s="26" t="str">
        <f aca="false">IF($A206="","",ROUND(G206+H206-I206-J206-K206-L206-M206-N206,2))</f>
        <v/>
      </c>
      <c r="P206" s="24"/>
    </row>
    <row r="207" customFormat="false" ht="15" hidden="false" customHeight="false" outlineLevel="0" collapsed="false">
      <c r="A207" s="27"/>
      <c r="B207" s="23" t="str">
        <f aca="false">IF($A207="","",TEXT($A207,"mmmm"))</f>
        <v/>
      </c>
      <c r="C207" s="28"/>
      <c r="D207" s="28"/>
      <c r="E207" s="28"/>
      <c r="F207" s="28"/>
      <c r="G207" s="29"/>
      <c r="H207" s="29"/>
      <c r="I207" s="29"/>
      <c r="J207" s="29"/>
      <c r="K207" s="29"/>
      <c r="L207" s="29"/>
      <c r="M207" s="29"/>
      <c r="N207" s="29"/>
      <c r="O207" s="26" t="str">
        <f aca="false">IF($A207="","",ROUND(G207+H207-I207-J207-K207-L207-M207-N207,2))</f>
        <v/>
      </c>
      <c r="P207" s="28"/>
    </row>
    <row r="208" customFormat="false" ht="15" hidden="false" customHeight="false" outlineLevel="0" collapsed="false">
      <c r="A208" s="22"/>
      <c r="B208" s="23" t="str">
        <f aca="false">IF($A208="","",TEXT($A208,"mmmm"))</f>
        <v/>
      </c>
      <c r="C208" s="24"/>
      <c r="D208" s="24"/>
      <c r="E208" s="24"/>
      <c r="F208" s="24"/>
      <c r="G208" s="25"/>
      <c r="H208" s="25"/>
      <c r="I208" s="25"/>
      <c r="J208" s="25"/>
      <c r="K208" s="25"/>
      <c r="L208" s="25"/>
      <c r="M208" s="25"/>
      <c r="N208" s="25"/>
      <c r="O208" s="26" t="str">
        <f aca="false">IF($A208="","",ROUND(G208+H208-I208-J208-K208-L208-M208-N208,2))</f>
        <v/>
      </c>
      <c r="P208" s="24"/>
    </row>
    <row r="209" customFormat="false" ht="15" hidden="false" customHeight="false" outlineLevel="0" collapsed="false">
      <c r="A209" s="27"/>
      <c r="B209" s="23" t="str">
        <f aca="false">IF($A209="","",TEXT($A209,"mmmm"))</f>
        <v/>
      </c>
      <c r="C209" s="28"/>
      <c r="D209" s="28"/>
      <c r="E209" s="28"/>
      <c r="F209" s="28"/>
      <c r="G209" s="29"/>
      <c r="H209" s="29"/>
      <c r="I209" s="29"/>
      <c r="J209" s="29"/>
      <c r="K209" s="29"/>
      <c r="L209" s="29"/>
      <c r="M209" s="29"/>
      <c r="N209" s="29"/>
      <c r="O209" s="26" t="str">
        <f aca="false">IF($A209="","",ROUND(G209+H209-I209-J209-K209-L209-M209-N209,2))</f>
        <v/>
      </c>
      <c r="P209" s="28"/>
    </row>
    <row r="210" customFormat="false" ht="15" hidden="false" customHeight="false" outlineLevel="0" collapsed="false">
      <c r="A210" s="22"/>
      <c r="B210" s="23" t="str">
        <f aca="false">IF($A210="","",TEXT($A210,"mmmm"))</f>
        <v/>
      </c>
      <c r="C210" s="24"/>
      <c r="D210" s="24"/>
      <c r="E210" s="24"/>
      <c r="F210" s="24"/>
      <c r="G210" s="25"/>
      <c r="H210" s="25"/>
      <c r="I210" s="25"/>
      <c r="J210" s="25"/>
      <c r="K210" s="25"/>
      <c r="L210" s="25"/>
      <c r="M210" s="25"/>
      <c r="N210" s="25"/>
      <c r="O210" s="26" t="str">
        <f aca="false">IF($A210="","",ROUND(G210+H210-I210-J210-K210-L210-M210-N210,2))</f>
        <v/>
      </c>
      <c r="P210" s="24"/>
    </row>
    <row r="211" customFormat="false" ht="15" hidden="false" customHeight="false" outlineLevel="0" collapsed="false">
      <c r="A211" s="27"/>
      <c r="B211" s="23" t="str">
        <f aca="false">IF($A211="","",TEXT($A211,"mmmm"))</f>
        <v/>
      </c>
      <c r="C211" s="28"/>
      <c r="D211" s="28"/>
      <c r="E211" s="28"/>
      <c r="F211" s="28"/>
      <c r="G211" s="29"/>
      <c r="H211" s="29"/>
      <c r="I211" s="29"/>
      <c r="J211" s="29"/>
      <c r="K211" s="29"/>
      <c r="L211" s="29"/>
      <c r="M211" s="29"/>
      <c r="N211" s="29"/>
      <c r="O211" s="26" t="str">
        <f aca="false">IF($A211="","",ROUND(G211+H211-I211-J211-K211-L211-M211-N211,2))</f>
        <v/>
      </c>
      <c r="P211" s="28"/>
    </row>
    <row r="212" customFormat="false" ht="15" hidden="false" customHeight="false" outlineLevel="0" collapsed="false">
      <c r="A212" s="22"/>
      <c r="B212" s="23" t="str">
        <f aca="false">IF($A212="","",TEXT($A212,"mmmm"))</f>
        <v/>
      </c>
      <c r="C212" s="24"/>
      <c r="D212" s="24"/>
      <c r="E212" s="24"/>
      <c r="F212" s="24"/>
      <c r="G212" s="25"/>
      <c r="H212" s="25"/>
      <c r="I212" s="25"/>
      <c r="J212" s="25"/>
      <c r="K212" s="25"/>
      <c r="L212" s="25"/>
      <c r="M212" s="25"/>
      <c r="N212" s="25"/>
      <c r="O212" s="26" t="str">
        <f aca="false">IF($A212="","",ROUND(G212+H212-I212-J212-K212-L212-M212-N212,2))</f>
        <v/>
      </c>
      <c r="P212" s="24"/>
    </row>
    <row r="213" customFormat="false" ht="15" hidden="false" customHeight="false" outlineLevel="0" collapsed="false">
      <c r="A213" s="27"/>
      <c r="B213" s="23" t="str">
        <f aca="false">IF($A213="","",TEXT($A213,"mmmm"))</f>
        <v/>
      </c>
      <c r="C213" s="28"/>
      <c r="D213" s="28"/>
      <c r="E213" s="28"/>
      <c r="F213" s="28"/>
      <c r="G213" s="29"/>
      <c r="H213" s="29"/>
      <c r="I213" s="29"/>
      <c r="J213" s="29"/>
      <c r="K213" s="29"/>
      <c r="L213" s="29"/>
      <c r="M213" s="29"/>
      <c r="N213" s="29"/>
      <c r="O213" s="26" t="str">
        <f aca="false">IF($A213="","",ROUND(G213+H213-I213-J213-K213-L213-M213-N213,2))</f>
        <v/>
      </c>
      <c r="P213" s="28"/>
    </row>
    <row r="214" customFormat="false" ht="15" hidden="false" customHeight="false" outlineLevel="0" collapsed="false">
      <c r="A214" s="22"/>
      <c r="B214" s="23" t="str">
        <f aca="false">IF($A214="","",TEXT($A214,"mmmm"))</f>
        <v/>
      </c>
      <c r="C214" s="24"/>
      <c r="D214" s="24"/>
      <c r="E214" s="24"/>
      <c r="F214" s="24"/>
      <c r="G214" s="25"/>
      <c r="H214" s="25"/>
      <c r="I214" s="25"/>
      <c r="J214" s="25"/>
      <c r="K214" s="25"/>
      <c r="L214" s="25"/>
      <c r="M214" s="25"/>
      <c r="N214" s="25"/>
      <c r="O214" s="26" t="str">
        <f aca="false">IF($A214="","",ROUND(G214+H214-I214-J214-K214-L214-M214-N214,2))</f>
        <v/>
      </c>
      <c r="P214" s="24"/>
    </row>
    <row r="215" customFormat="false" ht="15" hidden="false" customHeight="false" outlineLevel="0" collapsed="false">
      <c r="A215" s="27"/>
      <c r="B215" s="23" t="str">
        <f aca="false">IF($A215="","",TEXT($A215,"mmmm"))</f>
        <v/>
      </c>
      <c r="C215" s="28"/>
      <c r="D215" s="28"/>
      <c r="E215" s="28"/>
      <c r="F215" s="28"/>
      <c r="G215" s="29"/>
      <c r="H215" s="29"/>
      <c r="I215" s="29"/>
      <c r="J215" s="29"/>
      <c r="K215" s="29"/>
      <c r="L215" s="29"/>
      <c r="M215" s="29"/>
      <c r="N215" s="29"/>
      <c r="O215" s="26" t="str">
        <f aca="false">IF($A215="","",ROUND(G215+H215-I215-J215-K215-L215-M215-N215,2))</f>
        <v/>
      </c>
      <c r="P215" s="28"/>
    </row>
    <row r="216" customFormat="false" ht="15" hidden="false" customHeight="false" outlineLevel="0" collapsed="false">
      <c r="A216" s="22"/>
      <c r="B216" s="23" t="str">
        <f aca="false">IF($A216="","",TEXT($A216,"mmmm"))</f>
        <v/>
      </c>
      <c r="C216" s="24"/>
      <c r="D216" s="24"/>
      <c r="E216" s="24"/>
      <c r="F216" s="24"/>
      <c r="G216" s="25"/>
      <c r="H216" s="25"/>
      <c r="I216" s="25"/>
      <c r="J216" s="25"/>
      <c r="K216" s="25"/>
      <c r="L216" s="25"/>
      <c r="M216" s="25"/>
      <c r="N216" s="25"/>
      <c r="O216" s="26" t="str">
        <f aca="false">IF($A216="","",ROUND(G216+H216-I216-J216-K216-L216-M216-N216,2))</f>
        <v/>
      </c>
      <c r="P216" s="24"/>
    </row>
    <row r="217" customFormat="false" ht="15" hidden="false" customHeight="false" outlineLevel="0" collapsed="false">
      <c r="A217" s="27"/>
      <c r="B217" s="23" t="str">
        <f aca="false">IF($A217="","",TEXT($A217,"mmmm"))</f>
        <v/>
      </c>
      <c r="C217" s="28"/>
      <c r="D217" s="28"/>
      <c r="E217" s="28"/>
      <c r="F217" s="28"/>
      <c r="G217" s="29"/>
      <c r="H217" s="29"/>
      <c r="I217" s="29"/>
      <c r="J217" s="29"/>
      <c r="K217" s="29"/>
      <c r="L217" s="29"/>
      <c r="M217" s="29"/>
      <c r="N217" s="29"/>
      <c r="O217" s="26" t="str">
        <f aca="false">IF($A217="","",ROUND(G217+H217-I217-J217-K217-L217-M217-N217,2))</f>
        <v/>
      </c>
      <c r="P217" s="28"/>
    </row>
    <row r="218" customFormat="false" ht="15" hidden="false" customHeight="false" outlineLevel="0" collapsed="false">
      <c r="A218" s="22"/>
      <c r="B218" s="23" t="str">
        <f aca="false">IF($A218="","",TEXT($A218,"mmmm"))</f>
        <v/>
      </c>
      <c r="C218" s="24"/>
      <c r="D218" s="24"/>
      <c r="E218" s="24"/>
      <c r="F218" s="24"/>
      <c r="G218" s="25"/>
      <c r="H218" s="25"/>
      <c r="I218" s="25"/>
      <c r="J218" s="25"/>
      <c r="K218" s="25"/>
      <c r="L218" s="25"/>
      <c r="M218" s="25"/>
      <c r="N218" s="25"/>
      <c r="O218" s="26" t="str">
        <f aca="false">IF($A218="","",ROUND(G218+H218-I218-J218-K218-L218-M218-N218,2))</f>
        <v/>
      </c>
      <c r="P218" s="24"/>
    </row>
    <row r="219" customFormat="false" ht="15" hidden="false" customHeight="false" outlineLevel="0" collapsed="false">
      <c r="A219" s="27"/>
      <c r="B219" s="23" t="str">
        <f aca="false">IF($A219="","",TEXT($A219,"mmmm"))</f>
        <v/>
      </c>
      <c r="C219" s="28"/>
      <c r="D219" s="28"/>
      <c r="E219" s="28"/>
      <c r="F219" s="28"/>
      <c r="G219" s="29"/>
      <c r="H219" s="29"/>
      <c r="I219" s="29"/>
      <c r="J219" s="29"/>
      <c r="K219" s="29"/>
      <c r="L219" s="29"/>
      <c r="M219" s="29"/>
      <c r="N219" s="29"/>
      <c r="O219" s="26" t="str">
        <f aca="false">IF($A219="","",ROUND(G219+H219-I219-J219-K219-L219-M219-N219,2))</f>
        <v/>
      </c>
      <c r="P219" s="28"/>
    </row>
    <row r="220" customFormat="false" ht="15" hidden="false" customHeight="false" outlineLevel="0" collapsed="false">
      <c r="A220" s="22"/>
      <c r="B220" s="23" t="str">
        <f aca="false">IF($A220="","",TEXT($A220,"mmmm"))</f>
        <v/>
      </c>
      <c r="C220" s="24"/>
      <c r="D220" s="24"/>
      <c r="E220" s="24"/>
      <c r="F220" s="24"/>
      <c r="G220" s="25"/>
      <c r="H220" s="25"/>
      <c r="I220" s="25"/>
      <c r="J220" s="25"/>
      <c r="K220" s="25"/>
      <c r="L220" s="25"/>
      <c r="M220" s="25"/>
      <c r="N220" s="25"/>
      <c r="O220" s="26" t="str">
        <f aca="false">IF($A220="","",ROUND(G220+H220-I220-J220-K220-L220-M220-N220,2))</f>
        <v/>
      </c>
      <c r="P220" s="24"/>
    </row>
    <row r="221" customFormat="false" ht="15" hidden="false" customHeight="false" outlineLevel="0" collapsed="false">
      <c r="A221" s="27"/>
      <c r="B221" s="23" t="str">
        <f aca="false">IF($A221="","",TEXT($A221,"mmmm"))</f>
        <v/>
      </c>
      <c r="C221" s="28"/>
      <c r="D221" s="28"/>
      <c r="E221" s="28"/>
      <c r="F221" s="28"/>
      <c r="G221" s="29"/>
      <c r="H221" s="29"/>
      <c r="I221" s="29"/>
      <c r="J221" s="29"/>
      <c r="K221" s="29"/>
      <c r="L221" s="29"/>
      <c r="M221" s="29"/>
      <c r="N221" s="29"/>
      <c r="O221" s="26" t="str">
        <f aca="false">IF($A221="","",ROUND(G221+H221-I221-J221-K221-L221-M221-N221,2))</f>
        <v/>
      </c>
      <c r="P221" s="28"/>
    </row>
    <row r="222" customFormat="false" ht="15" hidden="false" customHeight="false" outlineLevel="0" collapsed="false">
      <c r="A222" s="22"/>
      <c r="B222" s="23" t="str">
        <f aca="false">IF($A222="","",TEXT($A222,"mmmm"))</f>
        <v/>
      </c>
      <c r="C222" s="24"/>
      <c r="D222" s="24"/>
      <c r="E222" s="24"/>
      <c r="F222" s="24"/>
      <c r="G222" s="25"/>
      <c r="H222" s="25"/>
      <c r="I222" s="25"/>
      <c r="J222" s="25"/>
      <c r="K222" s="25"/>
      <c r="L222" s="25"/>
      <c r="M222" s="25"/>
      <c r="N222" s="25"/>
      <c r="O222" s="26" t="str">
        <f aca="false">IF($A222="","",ROUND(G222+H222-I222-J222-K222-L222-M222-N222,2))</f>
        <v/>
      </c>
      <c r="P222" s="24"/>
    </row>
    <row r="223" customFormat="false" ht="15" hidden="false" customHeight="false" outlineLevel="0" collapsed="false">
      <c r="A223" s="27"/>
      <c r="B223" s="23" t="str">
        <f aca="false">IF($A223="","",TEXT($A223,"mmmm"))</f>
        <v/>
      </c>
      <c r="C223" s="28"/>
      <c r="D223" s="28"/>
      <c r="E223" s="28"/>
      <c r="F223" s="28"/>
      <c r="G223" s="29"/>
      <c r="H223" s="29"/>
      <c r="I223" s="29"/>
      <c r="J223" s="29"/>
      <c r="K223" s="29"/>
      <c r="L223" s="29"/>
      <c r="M223" s="29"/>
      <c r="N223" s="29"/>
      <c r="O223" s="26" t="str">
        <f aca="false">IF($A223="","",ROUND(G223+H223-I223-J223-K223-L223-M223-N223,2))</f>
        <v/>
      </c>
      <c r="P223" s="28"/>
    </row>
    <row r="224" customFormat="false" ht="15" hidden="false" customHeight="false" outlineLevel="0" collapsed="false">
      <c r="A224" s="22"/>
      <c r="B224" s="23" t="str">
        <f aca="false">IF($A224="","",TEXT($A224,"mmmm"))</f>
        <v/>
      </c>
      <c r="C224" s="24"/>
      <c r="D224" s="24"/>
      <c r="E224" s="24"/>
      <c r="F224" s="24"/>
      <c r="G224" s="25"/>
      <c r="H224" s="25"/>
      <c r="I224" s="25"/>
      <c r="J224" s="25"/>
      <c r="K224" s="25"/>
      <c r="L224" s="25"/>
      <c r="M224" s="25"/>
      <c r="N224" s="25"/>
      <c r="O224" s="26" t="str">
        <f aca="false">IF($A224="","",ROUND(G224+H224-I224-J224-K224-L224-M224-N224,2))</f>
        <v/>
      </c>
      <c r="P224" s="24"/>
    </row>
    <row r="225" customFormat="false" ht="15" hidden="false" customHeight="false" outlineLevel="0" collapsed="false">
      <c r="A225" s="27"/>
      <c r="B225" s="23" t="str">
        <f aca="false">IF($A225="","",TEXT($A225,"mmmm"))</f>
        <v/>
      </c>
      <c r="C225" s="28"/>
      <c r="D225" s="28"/>
      <c r="E225" s="28"/>
      <c r="F225" s="28"/>
      <c r="G225" s="29"/>
      <c r="H225" s="29"/>
      <c r="I225" s="29"/>
      <c r="J225" s="29"/>
      <c r="K225" s="29"/>
      <c r="L225" s="29"/>
      <c r="M225" s="29"/>
      <c r="N225" s="29"/>
      <c r="O225" s="26" t="str">
        <f aca="false">IF($A225="","",ROUND(G225+H225-I225-J225-K225-L225-M225-N225,2))</f>
        <v/>
      </c>
      <c r="P225" s="28"/>
    </row>
    <row r="226" customFormat="false" ht="15" hidden="false" customHeight="false" outlineLevel="0" collapsed="false">
      <c r="A226" s="22"/>
      <c r="B226" s="23" t="str">
        <f aca="false">IF($A226="","",TEXT($A226,"mmmm"))</f>
        <v/>
      </c>
      <c r="C226" s="24"/>
      <c r="D226" s="24"/>
      <c r="E226" s="24"/>
      <c r="F226" s="24"/>
      <c r="G226" s="25"/>
      <c r="H226" s="25"/>
      <c r="I226" s="25"/>
      <c r="J226" s="25"/>
      <c r="K226" s="25"/>
      <c r="L226" s="25"/>
      <c r="M226" s="25"/>
      <c r="N226" s="25"/>
      <c r="O226" s="26" t="str">
        <f aca="false">IF($A226="","",ROUND(G226+H226-I226-J226-K226-L226-M226-N226,2))</f>
        <v/>
      </c>
      <c r="P226" s="24"/>
    </row>
    <row r="227" customFormat="false" ht="15" hidden="false" customHeight="false" outlineLevel="0" collapsed="false">
      <c r="A227" s="27"/>
      <c r="B227" s="23" t="str">
        <f aca="false">IF($A227="","",TEXT($A227,"mmmm"))</f>
        <v/>
      </c>
      <c r="C227" s="28"/>
      <c r="D227" s="28"/>
      <c r="E227" s="28"/>
      <c r="F227" s="28"/>
      <c r="G227" s="29"/>
      <c r="H227" s="29"/>
      <c r="I227" s="29"/>
      <c r="J227" s="29"/>
      <c r="K227" s="29"/>
      <c r="L227" s="29"/>
      <c r="M227" s="29"/>
      <c r="N227" s="29"/>
      <c r="O227" s="26" t="str">
        <f aca="false">IF($A227="","",ROUND(G227+H227-I227-J227-K227-L227-M227-N227,2))</f>
        <v/>
      </c>
      <c r="P227" s="28"/>
    </row>
    <row r="228" customFormat="false" ht="15" hidden="false" customHeight="false" outlineLevel="0" collapsed="false">
      <c r="A228" s="22"/>
      <c r="B228" s="23" t="str">
        <f aca="false">IF($A228="","",TEXT($A228,"mmmm"))</f>
        <v/>
      </c>
      <c r="C228" s="24"/>
      <c r="D228" s="24"/>
      <c r="E228" s="24"/>
      <c r="F228" s="24"/>
      <c r="G228" s="25"/>
      <c r="H228" s="25"/>
      <c r="I228" s="25"/>
      <c r="J228" s="25"/>
      <c r="K228" s="25"/>
      <c r="L228" s="25"/>
      <c r="M228" s="25"/>
      <c r="N228" s="25"/>
      <c r="O228" s="26" t="str">
        <f aca="false">IF($A228="","",ROUND(G228+H228-I228-J228-K228-L228-M228-N228,2))</f>
        <v/>
      </c>
      <c r="P228" s="24"/>
    </row>
    <row r="229" customFormat="false" ht="15" hidden="false" customHeight="false" outlineLevel="0" collapsed="false">
      <c r="A229" s="27"/>
      <c r="B229" s="23" t="str">
        <f aca="false">IF($A229="","",TEXT($A229,"mmmm"))</f>
        <v/>
      </c>
      <c r="C229" s="28"/>
      <c r="D229" s="28"/>
      <c r="E229" s="28"/>
      <c r="F229" s="28"/>
      <c r="G229" s="29"/>
      <c r="H229" s="29"/>
      <c r="I229" s="29"/>
      <c r="J229" s="29"/>
      <c r="K229" s="29"/>
      <c r="L229" s="29"/>
      <c r="M229" s="29"/>
      <c r="N229" s="29"/>
      <c r="O229" s="26" t="str">
        <f aca="false">IF($A229="","",ROUND(G229+H229-I229-J229-K229-L229-M229-N229,2))</f>
        <v/>
      </c>
      <c r="P229" s="28"/>
    </row>
    <row r="230" customFormat="false" ht="15" hidden="false" customHeight="false" outlineLevel="0" collapsed="false">
      <c r="A230" s="22"/>
      <c r="B230" s="23" t="str">
        <f aca="false">IF($A230="","",TEXT($A230,"mmmm"))</f>
        <v/>
      </c>
      <c r="C230" s="24"/>
      <c r="D230" s="24"/>
      <c r="E230" s="24"/>
      <c r="F230" s="24"/>
      <c r="G230" s="25"/>
      <c r="H230" s="25"/>
      <c r="I230" s="25"/>
      <c r="J230" s="25"/>
      <c r="K230" s="25"/>
      <c r="L230" s="25"/>
      <c r="M230" s="25"/>
      <c r="N230" s="25"/>
      <c r="O230" s="26" t="str">
        <f aca="false">IF($A230="","",ROUND(G230+H230-I230-J230-K230-L230-M230-N230,2))</f>
        <v/>
      </c>
      <c r="P230" s="24"/>
    </row>
    <row r="231" customFormat="false" ht="15" hidden="false" customHeight="false" outlineLevel="0" collapsed="false">
      <c r="A231" s="27"/>
      <c r="B231" s="23" t="str">
        <f aca="false">IF($A231="","",TEXT($A231,"mmmm"))</f>
        <v/>
      </c>
      <c r="C231" s="28"/>
      <c r="D231" s="28"/>
      <c r="E231" s="28"/>
      <c r="F231" s="28"/>
      <c r="G231" s="29"/>
      <c r="H231" s="29"/>
      <c r="I231" s="29"/>
      <c r="J231" s="29"/>
      <c r="K231" s="29"/>
      <c r="L231" s="29"/>
      <c r="M231" s="29"/>
      <c r="N231" s="29"/>
      <c r="O231" s="26" t="str">
        <f aca="false">IF($A231="","",ROUND(G231+H231-I231-J231-K231-L231-M231-N231,2))</f>
        <v/>
      </c>
      <c r="P231" s="28"/>
    </row>
    <row r="232" customFormat="false" ht="15" hidden="false" customHeight="false" outlineLevel="0" collapsed="false">
      <c r="A232" s="22"/>
      <c r="B232" s="23" t="str">
        <f aca="false">IF($A232="","",TEXT($A232,"mmmm"))</f>
        <v/>
      </c>
      <c r="C232" s="24"/>
      <c r="D232" s="24"/>
      <c r="E232" s="24"/>
      <c r="F232" s="24"/>
      <c r="G232" s="25"/>
      <c r="H232" s="25"/>
      <c r="I232" s="25"/>
      <c r="J232" s="25"/>
      <c r="K232" s="25"/>
      <c r="L232" s="25"/>
      <c r="M232" s="25"/>
      <c r="N232" s="25"/>
      <c r="O232" s="26" t="str">
        <f aca="false">IF($A232="","",ROUND(G232+H232-I232-J232-K232-L232-M232-N232,2))</f>
        <v/>
      </c>
      <c r="P232" s="24"/>
    </row>
    <row r="233" customFormat="false" ht="15" hidden="false" customHeight="false" outlineLevel="0" collapsed="false">
      <c r="A233" s="27"/>
      <c r="B233" s="23" t="str">
        <f aca="false">IF($A233="","",TEXT($A233,"mmmm"))</f>
        <v/>
      </c>
      <c r="C233" s="28"/>
      <c r="D233" s="28"/>
      <c r="E233" s="28"/>
      <c r="F233" s="28"/>
      <c r="G233" s="29"/>
      <c r="H233" s="29"/>
      <c r="I233" s="29"/>
      <c r="J233" s="29"/>
      <c r="K233" s="29"/>
      <c r="L233" s="29"/>
      <c r="M233" s="29"/>
      <c r="N233" s="29"/>
      <c r="O233" s="26" t="str">
        <f aca="false">IF($A233="","",ROUND(G233+H233-I233-J233-K233-L233-M233-N233,2))</f>
        <v/>
      </c>
      <c r="P233" s="28"/>
    </row>
    <row r="234" customFormat="false" ht="15" hidden="false" customHeight="false" outlineLevel="0" collapsed="false">
      <c r="A234" s="22"/>
      <c r="B234" s="23" t="str">
        <f aca="false">IF($A234="","",TEXT($A234,"mmmm"))</f>
        <v/>
      </c>
      <c r="C234" s="24"/>
      <c r="D234" s="24"/>
      <c r="E234" s="24"/>
      <c r="F234" s="24"/>
      <c r="G234" s="25"/>
      <c r="H234" s="25"/>
      <c r="I234" s="25"/>
      <c r="J234" s="25"/>
      <c r="K234" s="25"/>
      <c r="L234" s="25"/>
      <c r="M234" s="25"/>
      <c r="N234" s="25"/>
      <c r="O234" s="26" t="str">
        <f aca="false">IF($A234="","",ROUND(G234+H234-I234-J234-K234-L234-M234-N234,2))</f>
        <v/>
      </c>
      <c r="P234" s="24"/>
    </row>
    <row r="235" customFormat="false" ht="15" hidden="false" customHeight="false" outlineLevel="0" collapsed="false">
      <c r="A235" s="27"/>
      <c r="B235" s="23" t="str">
        <f aca="false">IF($A235="","",TEXT($A235,"mmmm"))</f>
        <v/>
      </c>
      <c r="C235" s="28"/>
      <c r="D235" s="28"/>
      <c r="E235" s="28"/>
      <c r="F235" s="28"/>
      <c r="G235" s="29"/>
      <c r="H235" s="29"/>
      <c r="I235" s="29"/>
      <c r="J235" s="29"/>
      <c r="K235" s="29"/>
      <c r="L235" s="29"/>
      <c r="M235" s="29"/>
      <c r="N235" s="29"/>
      <c r="O235" s="26" t="str">
        <f aca="false">IF($A235="","",ROUND(G235+H235-I235-J235-K235-L235-M235-N235,2))</f>
        <v/>
      </c>
      <c r="P235" s="28"/>
    </row>
    <row r="236" customFormat="false" ht="15" hidden="false" customHeight="false" outlineLevel="0" collapsed="false">
      <c r="A236" s="22"/>
      <c r="B236" s="23" t="str">
        <f aca="false">IF($A236="","",TEXT($A236,"mmmm"))</f>
        <v/>
      </c>
      <c r="C236" s="24"/>
      <c r="D236" s="24"/>
      <c r="E236" s="24"/>
      <c r="F236" s="24"/>
      <c r="G236" s="25"/>
      <c r="H236" s="25"/>
      <c r="I236" s="25"/>
      <c r="J236" s="25"/>
      <c r="K236" s="25"/>
      <c r="L236" s="25"/>
      <c r="M236" s="25"/>
      <c r="N236" s="25"/>
      <c r="O236" s="26" t="str">
        <f aca="false">IF($A236="","",ROUND(G236+H236-I236-J236-K236-L236-M236-N236,2))</f>
        <v/>
      </c>
      <c r="P236" s="24"/>
    </row>
    <row r="237" customFormat="false" ht="15" hidden="false" customHeight="false" outlineLevel="0" collapsed="false">
      <c r="A237" s="27"/>
      <c r="B237" s="23" t="str">
        <f aca="false">IF($A237="","",TEXT($A237,"mmmm"))</f>
        <v/>
      </c>
      <c r="C237" s="28"/>
      <c r="D237" s="28"/>
      <c r="E237" s="28"/>
      <c r="F237" s="28"/>
      <c r="G237" s="29"/>
      <c r="H237" s="29"/>
      <c r="I237" s="29"/>
      <c r="J237" s="29"/>
      <c r="K237" s="29"/>
      <c r="L237" s="29"/>
      <c r="M237" s="29"/>
      <c r="N237" s="29"/>
      <c r="O237" s="26" t="str">
        <f aca="false">IF($A237="","",ROUND(G237+H237-I237-J237-K237-L237-M237-N237,2))</f>
        <v/>
      </c>
      <c r="P237" s="28"/>
    </row>
    <row r="238" customFormat="false" ht="15" hidden="false" customHeight="false" outlineLevel="0" collapsed="false">
      <c r="A238" s="22"/>
      <c r="B238" s="23" t="str">
        <f aca="false">IF($A238="","",TEXT($A238,"mmmm"))</f>
        <v/>
      </c>
      <c r="C238" s="24"/>
      <c r="D238" s="24"/>
      <c r="E238" s="24"/>
      <c r="F238" s="24"/>
      <c r="G238" s="25"/>
      <c r="H238" s="25"/>
      <c r="I238" s="25"/>
      <c r="J238" s="25"/>
      <c r="K238" s="25"/>
      <c r="L238" s="25"/>
      <c r="M238" s="25"/>
      <c r="N238" s="25"/>
      <c r="O238" s="26" t="str">
        <f aca="false">IF($A238="","",ROUND(G238+H238-I238-J238-K238-L238-M238-N238,2))</f>
        <v/>
      </c>
      <c r="P238" s="24"/>
    </row>
    <row r="239" customFormat="false" ht="15" hidden="false" customHeight="false" outlineLevel="0" collapsed="false">
      <c r="A239" s="27"/>
      <c r="B239" s="23" t="str">
        <f aca="false">IF($A239="","",TEXT($A239,"mmmm"))</f>
        <v/>
      </c>
      <c r="C239" s="28"/>
      <c r="D239" s="28"/>
      <c r="E239" s="28"/>
      <c r="F239" s="28"/>
      <c r="G239" s="29"/>
      <c r="H239" s="29"/>
      <c r="I239" s="29"/>
      <c r="J239" s="29"/>
      <c r="K239" s="29"/>
      <c r="L239" s="29"/>
      <c r="M239" s="29"/>
      <c r="N239" s="29"/>
      <c r="O239" s="26" t="str">
        <f aca="false">IF($A239="","",ROUND(G239+H239-I239-J239-K239-L239-M239-N239,2))</f>
        <v/>
      </c>
      <c r="P239" s="28"/>
    </row>
    <row r="240" customFormat="false" ht="15" hidden="false" customHeight="false" outlineLevel="0" collapsed="false">
      <c r="A240" s="22"/>
      <c r="B240" s="23" t="str">
        <f aca="false">IF($A240="","",TEXT($A240,"mmmm"))</f>
        <v/>
      </c>
      <c r="C240" s="24"/>
      <c r="D240" s="24"/>
      <c r="E240" s="24"/>
      <c r="F240" s="24"/>
      <c r="G240" s="25"/>
      <c r="H240" s="25"/>
      <c r="I240" s="25"/>
      <c r="J240" s="25"/>
      <c r="K240" s="25"/>
      <c r="L240" s="25"/>
      <c r="M240" s="25"/>
      <c r="N240" s="25"/>
      <c r="O240" s="26" t="str">
        <f aca="false">IF($A240="","",ROUND(G240+H240-I240-J240-K240-L240-M240-N240,2))</f>
        <v/>
      </c>
      <c r="P240" s="24"/>
    </row>
    <row r="241" customFormat="false" ht="15" hidden="false" customHeight="false" outlineLevel="0" collapsed="false">
      <c r="A241" s="27"/>
      <c r="B241" s="23" t="str">
        <f aca="false">IF($A241="","",TEXT($A241,"mmmm"))</f>
        <v/>
      </c>
      <c r="C241" s="28"/>
      <c r="D241" s="28"/>
      <c r="E241" s="28"/>
      <c r="F241" s="28"/>
      <c r="G241" s="29"/>
      <c r="H241" s="29"/>
      <c r="I241" s="29"/>
      <c r="J241" s="29"/>
      <c r="K241" s="29"/>
      <c r="L241" s="29"/>
      <c r="M241" s="29"/>
      <c r="N241" s="29"/>
      <c r="O241" s="26" t="str">
        <f aca="false">IF($A241="","",ROUND(G241+H241-I241-J241-K241-L241-M241-N241,2))</f>
        <v/>
      </c>
      <c r="P241" s="28"/>
    </row>
    <row r="242" customFormat="false" ht="15" hidden="false" customHeight="false" outlineLevel="0" collapsed="false">
      <c r="A242" s="22"/>
      <c r="B242" s="23" t="str">
        <f aca="false">IF($A242="","",TEXT($A242,"mmmm"))</f>
        <v/>
      </c>
      <c r="C242" s="24"/>
      <c r="D242" s="24"/>
      <c r="E242" s="24"/>
      <c r="F242" s="24"/>
      <c r="G242" s="25"/>
      <c r="H242" s="25"/>
      <c r="I242" s="25"/>
      <c r="J242" s="25"/>
      <c r="K242" s="25"/>
      <c r="L242" s="25"/>
      <c r="M242" s="25"/>
      <c r="N242" s="25"/>
      <c r="O242" s="26" t="str">
        <f aca="false">IF($A242="","",ROUND(G242+H242-I242-J242-K242-L242-M242-N242,2))</f>
        <v/>
      </c>
      <c r="P242" s="24"/>
    </row>
    <row r="243" customFormat="false" ht="15" hidden="false" customHeight="false" outlineLevel="0" collapsed="false">
      <c r="A243" s="27"/>
      <c r="B243" s="23" t="str">
        <f aca="false">IF($A243="","",TEXT($A243,"mmmm"))</f>
        <v/>
      </c>
      <c r="C243" s="28"/>
      <c r="D243" s="28"/>
      <c r="E243" s="28"/>
      <c r="F243" s="28"/>
      <c r="G243" s="29"/>
      <c r="H243" s="29"/>
      <c r="I243" s="29"/>
      <c r="J243" s="29"/>
      <c r="K243" s="29"/>
      <c r="L243" s="29"/>
      <c r="M243" s="29"/>
      <c r="N243" s="29"/>
      <c r="O243" s="26" t="str">
        <f aca="false">IF($A243="","",ROUND(G243+H243-I243-J243-K243-L243-M243-N243,2))</f>
        <v/>
      </c>
      <c r="P243" s="28"/>
    </row>
    <row r="244" customFormat="false" ht="15" hidden="false" customHeight="false" outlineLevel="0" collapsed="false">
      <c r="A244" s="22"/>
      <c r="B244" s="23" t="str">
        <f aca="false">IF($A244="","",TEXT($A244,"mmmm"))</f>
        <v/>
      </c>
      <c r="C244" s="24"/>
      <c r="D244" s="24"/>
      <c r="E244" s="24"/>
      <c r="F244" s="24"/>
      <c r="G244" s="25"/>
      <c r="H244" s="25"/>
      <c r="I244" s="25"/>
      <c r="J244" s="25"/>
      <c r="K244" s="25"/>
      <c r="L244" s="25"/>
      <c r="M244" s="25"/>
      <c r="N244" s="25"/>
      <c r="O244" s="26" t="str">
        <f aca="false">IF($A244="","",ROUND(G244+H244-I244-J244-K244-L244-M244-N244,2))</f>
        <v/>
      </c>
      <c r="P244" s="24"/>
    </row>
    <row r="245" customFormat="false" ht="15" hidden="false" customHeight="false" outlineLevel="0" collapsed="false">
      <c r="A245" s="27"/>
      <c r="B245" s="23" t="str">
        <f aca="false">IF($A245="","",TEXT($A245,"mmmm"))</f>
        <v/>
      </c>
      <c r="C245" s="28"/>
      <c r="D245" s="28"/>
      <c r="E245" s="28"/>
      <c r="F245" s="28"/>
      <c r="G245" s="29"/>
      <c r="H245" s="29"/>
      <c r="I245" s="29"/>
      <c r="J245" s="29"/>
      <c r="K245" s="29"/>
      <c r="L245" s="29"/>
      <c r="M245" s="29"/>
      <c r="N245" s="29"/>
      <c r="O245" s="26" t="str">
        <f aca="false">IF($A245="","",ROUND(G245+H245-I245-J245-K245-L245-M245-N245,2))</f>
        <v/>
      </c>
      <c r="P245" s="28"/>
    </row>
    <row r="246" customFormat="false" ht="15" hidden="false" customHeight="false" outlineLevel="0" collapsed="false">
      <c r="A246" s="22"/>
      <c r="B246" s="23" t="str">
        <f aca="false">IF($A246="","",TEXT($A246,"mmmm"))</f>
        <v/>
      </c>
      <c r="C246" s="24"/>
      <c r="D246" s="24"/>
      <c r="E246" s="24"/>
      <c r="F246" s="24"/>
      <c r="G246" s="25"/>
      <c r="H246" s="25"/>
      <c r="I246" s="25"/>
      <c r="J246" s="25"/>
      <c r="K246" s="25"/>
      <c r="L246" s="25"/>
      <c r="M246" s="25"/>
      <c r="N246" s="25"/>
      <c r="O246" s="26" t="str">
        <f aca="false">IF($A246="","",ROUND(G246+H246-I246-J246-K246-L246-M246-N246,2))</f>
        <v/>
      </c>
      <c r="P246" s="24"/>
    </row>
    <row r="247" customFormat="false" ht="15" hidden="false" customHeight="false" outlineLevel="0" collapsed="false">
      <c r="A247" s="27"/>
      <c r="B247" s="23" t="str">
        <f aca="false">IF($A247="","",TEXT($A247,"mmmm"))</f>
        <v/>
      </c>
      <c r="C247" s="28"/>
      <c r="D247" s="28"/>
      <c r="E247" s="28"/>
      <c r="F247" s="28"/>
      <c r="G247" s="29"/>
      <c r="H247" s="29"/>
      <c r="I247" s="29"/>
      <c r="J247" s="29"/>
      <c r="K247" s="29"/>
      <c r="L247" s="29"/>
      <c r="M247" s="29"/>
      <c r="N247" s="29"/>
      <c r="O247" s="26" t="str">
        <f aca="false">IF($A247="","",ROUND(G247+H247-I247-J247-K247-L247-M247-N247,2))</f>
        <v/>
      </c>
      <c r="P247" s="28"/>
    </row>
    <row r="248" customFormat="false" ht="15" hidden="false" customHeight="false" outlineLevel="0" collapsed="false">
      <c r="A248" s="22"/>
      <c r="B248" s="23" t="str">
        <f aca="false">IF($A248="","",TEXT($A248,"mmmm"))</f>
        <v/>
      </c>
      <c r="C248" s="24"/>
      <c r="D248" s="24"/>
      <c r="E248" s="24"/>
      <c r="F248" s="24"/>
      <c r="G248" s="25"/>
      <c r="H248" s="25"/>
      <c r="I248" s="25"/>
      <c r="J248" s="25"/>
      <c r="K248" s="25"/>
      <c r="L248" s="25"/>
      <c r="M248" s="25"/>
      <c r="N248" s="25"/>
      <c r="O248" s="26" t="str">
        <f aca="false">IF($A248="","",ROUND(G248+H248-I248-J248-K248-L248-M248-N248,2))</f>
        <v/>
      </c>
      <c r="P248" s="24"/>
    </row>
    <row r="249" customFormat="false" ht="15" hidden="false" customHeight="false" outlineLevel="0" collapsed="false">
      <c r="A249" s="27"/>
      <c r="B249" s="23" t="str">
        <f aca="false">IF($A249="","",TEXT($A249,"mmmm"))</f>
        <v/>
      </c>
      <c r="C249" s="28"/>
      <c r="D249" s="28"/>
      <c r="E249" s="28"/>
      <c r="F249" s="28"/>
      <c r="G249" s="29"/>
      <c r="H249" s="29"/>
      <c r="I249" s="29"/>
      <c r="J249" s="29"/>
      <c r="K249" s="29"/>
      <c r="L249" s="29"/>
      <c r="M249" s="29"/>
      <c r="N249" s="29"/>
      <c r="O249" s="26" t="str">
        <f aca="false">IF($A249="","",ROUND(G249+H249-I249-J249-K249-L249-M249-N249,2))</f>
        <v/>
      </c>
      <c r="P249" s="28"/>
    </row>
    <row r="250" customFormat="false" ht="15" hidden="false" customHeight="false" outlineLevel="0" collapsed="false">
      <c r="A250" s="22"/>
      <c r="B250" s="23" t="str">
        <f aca="false">IF($A250="","",TEXT($A250,"mmmm"))</f>
        <v/>
      </c>
      <c r="C250" s="24"/>
      <c r="D250" s="24"/>
      <c r="E250" s="24"/>
      <c r="F250" s="24"/>
      <c r="G250" s="25"/>
      <c r="H250" s="25"/>
      <c r="I250" s="25"/>
      <c r="J250" s="25"/>
      <c r="K250" s="25"/>
      <c r="L250" s="25"/>
      <c r="M250" s="25"/>
      <c r="N250" s="25"/>
      <c r="O250" s="26" t="str">
        <f aca="false">IF($A250="","",ROUND(G250+H250-I250-J250-K250-L250-M250-N250,2))</f>
        <v/>
      </c>
      <c r="P250" s="24"/>
    </row>
    <row r="251" customFormat="false" ht="15" hidden="false" customHeight="false" outlineLevel="0" collapsed="false">
      <c r="A251" s="27"/>
      <c r="B251" s="23" t="str">
        <f aca="false">IF($A251="","",TEXT($A251,"mmmm"))</f>
        <v/>
      </c>
      <c r="C251" s="28"/>
      <c r="D251" s="28"/>
      <c r="E251" s="28"/>
      <c r="F251" s="28"/>
      <c r="G251" s="29"/>
      <c r="H251" s="29"/>
      <c r="I251" s="29"/>
      <c r="J251" s="29"/>
      <c r="K251" s="29"/>
      <c r="L251" s="29"/>
      <c r="M251" s="29"/>
      <c r="N251" s="29"/>
      <c r="O251" s="26" t="str">
        <f aca="false">IF($A251="","",ROUND(G251+H251-I251-J251-K251-L251-M251-N251,2))</f>
        <v/>
      </c>
      <c r="P251" s="28"/>
    </row>
    <row r="252" customFormat="false" ht="15" hidden="false" customHeight="false" outlineLevel="0" collapsed="false">
      <c r="A252" s="22"/>
      <c r="B252" s="23" t="str">
        <f aca="false">IF($A252="","",TEXT($A252,"mmmm"))</f>
        <v/>
      </c>
      <c r="C252" s="24"/>
      <c r="D252" s="24"/>
      <c r="E252" s="24"/>
      <c r="F252" s="24"/>
      <c r="G252" s="25"/>
      <c r="H252" s="25"/>
      <c r="I252" s="25"/>
      <c r="J252" s="25"/>
      <c r="K252" s="25"/>
      <c r="L252" s="25"/>
      <c r="M252" s="25"/>
      <c r="N252" s="25"/>
      <c r="O252" s="26" t="str">
        <f aca="false">IF($A252="","",ROUND(G252+H252-I252-J252-K252-L252-M252-N252,2))</f>
        <v/>
      </c>
      <c r="P252" s="24"/>
    </row>
    <row r="253" customFormat="false" ht="15" hidden="false" customHeight="false" outlineLevel="0" collapsed="false">
      <c r="A253" s="27"/>
      <c r="B253" s="23" t="str">
        <f aca="false">IF($A253="","",TEXT($A253,"mmmm"))</f>
        <v/>
      </c>
      <c r="C253" s="28"/>
      <c r="D253" s="28"/>
      <c r="E253" s="28"/>
      <c r="F253" s="28"/>
      <c r="G253" s="29"/>
      <c r="H253" s="29"/>
      <c r="I253" s="29"/>
      <c r="J253" s="29"/>
      <c r="K253" s="29"/>
      <c r="L253" s="29"/>
      <c r="M253" s="29"/>
      <c r="N253" s="29"/>
      <c r="O253" s="26" t="str">
        <f aca="false">IF($A253="","",ROUND(G253+H253-I253-J253-K253-L253-M253-N253,2))</f>
        <v/>
      </c>
      <c r="P253" s="28"/>
    </row>
    <row r="254" customFormat="false" ht="15" hidden="false" customHeight="false" outlineLevel="0" collapsed="false">
      <c r="A254" s="22"/>
      <c r="B254" s="23" t="str">
        <f aca="false">IF($A254="","",TEXT($A254,"mmmm"))</f>
        <v/>
      </c>
      <c r="C254" s="24"/>
      <c r="D254" s="24"/>
      <c r="E254" s="24"/>
      <c r="F254" s="24"/>
      <c r="G254" s="25"/>
      <c r="H254" s="25"/>
      <c r="I254" s="25"/>
      <c r="J254" s="25"/>
      <c r="K254" s="25"/>
      <c r="L254" s="25"/>
      <c r="M254" s="25"/>
      <c r="N254" s="25"/>
      <c r="O254" s="26" t="str">
        <f aca="false">IF($A254="","",ROUND(G254+H254-I254-J254-K254-L254-M254-N254,2))</f>
        <v/>
      </c>
      <c r="P254" s="24"/>
    </row>
    <row r="255" customFormat="false" ht="15" hidden="false" customHeight="false" outlineLevel="0" collapsed="false">
      <c r="A255" s="27"/>
      <c r="B255" s="23" t="str">
        <f aca="false">IF($A255="","",TEXT($A255,"mmmm"))</f>
        <v/>
      </c>
      <c r="C255" s="28"/>
      <c r="D255" s="28"/>
      <c r="E255" s="28"/>
      <c r="F255" s="28"/>
      <c r="G255" s="29"/>
      <c r="H255" s="29"/>
      <c r="I255" s="29"/>
      <c r="J255" s="29"/>
      <c r="K255" s="29"/>
      <c r="L255" s="29"/>
      <c r="M255" s="29"/>
      <c r="N255" s="29"/>
      <c r="O255" s="26" t="str">
        <f aca="false">IF($A255="","",ROUND(G255+H255-I255-J255-K255-L255-M255-N255,2))</f>
        <v/>
      </c>
      <c r="P255" s="28"/>
    </row>
    <row r="256" customFormat="false" ht="15" hidden="false" customHeight="false" outlineLevel="0" collapsed="false">
      <c r="A256" s="22"/>
      <c r="B256" s="23" t="str">
        <f aca="false">IF($A256="","",TEXT($A256,"mmmm"))</f>
        <v/>
      </c>
      <c r="C256" s="24"/>
      <c r="D256" s="24"/>
      <c r="E256" s="24"/>
      <c r="F256" s="24"/>
      <c r="G256" s="25"/>
      <c r="H256" s="25"/>
      <c r="I256" s="25"/>
      <c r="J256" s="25"/>
      <c r="K256" s="25"/>
      <c r="L256" s="25"/>
      <c r="M256" s="25"/>
      <c r="N256" s="25"/>
      <c r="O256" s="26" t="str">
        <f aca="false">IF($A256="","",ROUND(G256+H256-I256-J256-K256-L256-M256-N256,2))</f>
        <v/>
      </c>
      <c r="P256" s="24"/>
    </row>
    <row r="257" customFormat="false" ht="15" hidden="false" customHeight="false" outlineLevel="0" collapsed="false">
      <c r="A257" s="27"/>
      <c r="B257" s="23" t="str">
        <f aca="false">IF($A257="","",TEXT($A257,"mmmm"))</f>
        <v/>
      </c>
      <c r="C257" s="28"/>
      <c r="D257" s="28"/>
      <c r="E257" s="28"/>
      <c r="F257" s="28"/>
      <c r="G257" s="29"/>
      <c r="H257" s="29"/>
      <c r="I257" s="29"/>
      <c r="J257" s="29"/>
      <c r="K257" s="29"/>
      <c r="L257" s="29"/>
      <c r="M257" s="29"/>
      <c r="N257" s="29"/>
      <c r="O257" s="26" t="str">
        <f aca="false">IF($A257="","",ROUND(G257+H257-I257-J257-K257-L257-M257-N257,2))</f>
        <v/>
      </c>
      <c r="P257" s="28"/>
    </row>
    <row r="258" customFormat="false" ht="15" hidden="false" customHeight="false" outlineLevel="0" collapsed="false">
      <c r="A258" s="22"/>
      <c r="B258" s="23" t="str">
        <f aca="false">IF($A258="","",TEXT($A258,"mmmm"))</f>
        <v/>
      </c>
      <c r="C258" s="24"/>
      <c r="D258" s="24"/>
      <c r="E258" s="24"/>
      <c r="F258" s="24"/>
      <c r="G258" s="25"/>
      <c r="H258" s="25"/>
      <c r="I258" s="25"/>
      <c r="J258" s="25"/>
      <c r="K258" s="25"/>
      <c r="L258" s="25"/>
      <c r="M258" s="25"/>
      <c r="N258" s="25"/>
      <c r="O258" s="26" t="str">
        <f aca="false">IF($A258="","",ROUND(G258+H258-I258-J258-K258-L258-M258-N258,2))</f>
        <v/>
      </c>
      <c r="P258" s="24"/>
    </row>
    <row r="259" customFormat="false" ht="15" hidden="false" customHeight="false" outlineLevel="0" collapsed="false">
      <c r="A259" s="27"/>
      <c r="B259" s="23" t="str">
        <f aca="false">IF($A259="","",TEXT($A259,"mmmm"))</f>
        <v/>
      </c>
      <c r="C259" s="28"/>
      <c r="D259" s="28"/>
      <c r="E259" s="28"/>
      <c r="F259" s="28"/>
      <c r="G259" s="29"/>
      <c r="H259" s="29"/>
      <c r="I259" s="29"/>
      <c r="J259" s="29"/>
      <c r="K259" s="29"/>
      <c r="L259" s="29"/>
      <c r="M259" s="29"/>
      <c r="N259" s="29"/>
      <c r="O259" s="26" t="str">
        <f aca="false">IF($A259="","",ROUND(G259+H259-I259-J259-K259-L259-M259-N259,2))</f>
        <v/>
      </c>
      <c r="P259" s="28"/>
    </row>
    <row r="260" customFormat="false" ht="15" hidden="false" customHeight="false" outlineLevel="0" collapsed="false">
      <c r="A260" s="22"/>
      <c r="B260" s="23" t="str">
        <f aca="false">IF($A260="","",TEXT($A260,"mmmm"))</f>
        <v/>
      </c>
      <c r="C260" s="24"/>
      <c r="D260" s="24"/>
      <c r="E260" s="24"/>
      <c r="F260" s="24"/>
      <c r="G260" s="25"/>
      <c r="H260" s="25"/>
      <c r="I260" s="25"/>
      <c r="J260" s="25"/>
      <c r="K260" s="25"/>
      <c r="L260" s="25"/>
      <c r="M260" s="25"/>
      <c r="N260" s="25"/>
      <c r="O260" s="26" t="str">
        <f aca="false">IF($A260="","",ROUND(G260+H260-I260-J260-K260-L260-M260-N260,2))</f>
        <v/>
      </c>
      <c r="P260" s="24"/>
    </row>
    <row r="261" customFormat="false" ht="15" hidden="false" customHeight="false" outlineLevel="0" collapsed="false">
      <c r="A261" s="27"/>
      <c r="B261" s="23" t="str">
        <f aca="false">IF($A261="","",TEXT($A261,"mmmm"))</f>
        <v/>
      </c>
      <c r="C261" s="28"/>
      <c r="D261" s="28"/>
      <c r="E261" s="28"/>
      <c r="F261" s="28"/>
      <c r="G261" s="29"/>
      <c r="H261" s="29"/>
      <c r="I261" s="29"/>
      <c r="J261" s="29"/>
      <c r="K261" s="29"/>
      <c r="L261" s="29"/>
      <c r="M261" s="29"/>
      <c r="N261" s="29"/>
      <c r="O261" s="26" t="str">
        <f aca="false">IF($A261="","",ROUND(G261+H261-I261-J261-K261-L261-M261-N261,2))</f>
        <v/>
      </c>
      <c r="P261" s="28"/>
    </row>
    <row r="262" customFormat="false" ht="15" hidden="false" customHeight="false" outlineLevel="0" collapsed="false">
      <c r="A262" s="22"/>
      <c r="B262" s="23" t="str">
        <f aca="false">IF($A262="","",TEXT($A262,"mmmm"))</f>
        <v/>
      </c>
      <c r="C262" s="24"/>
      <c r="D262" s="24"/>
      <c r="E262" s="24"/>
      <c r="F262" s="24"/>
      <c r="G262" s="25"/>
      <c r="H262" s="25"/>
      <c r="I262" s="25"/>
      <c r="J262" s="25"/>
      <c r="K262" s="25"/>
      <c r="L262" s="25"/>
      <c r="M262" s="25"/>
      <c r="N262" s="25"/>
      <c r="O262" s="26" t="str">
        <f aca="false">IF($A262="","",ROUND(G262+H262-I262-J262-K262-L262-M262-N262,2))</f>
        <v/>
      </c>
      <c r="P262" s="24"/>
    </row>
    <row r="263" customFormat="false" ht="15" hidden="false" customHeight="false" outlineLevel="0" collapsed="false">
      <c r="A263" s="27"/>
      <c r="B263" s="23" t="str">
        <f aca="false">IF($A263="","",TEXT($A263,"mmmm"))</f>
        <v/>
      </c>
      <c r="C263" s="28"/>
      <c r="D263" s="28"/>
      <c r="E263" s="28"/>
      <c r="F263" s="28"/>
      <c r="G263" s="29"/>
      <c r="H263" s="29"/>
      <c r="I263" s="29"/>
      <c r="J263" s="29"/>
      <c r="K263" s="29"/>
      <c r="L263" s="29"/>
      <c r="M263" s="29"/>
      <c r="N263" s="29"/>
      <c r="O263" s="26" t="str">
        <f aca="false">IF($A263="","",ROUND(G263+H263-I263-J263-K263-L263-M263-N263,2))</f>
        <v/>
      </c>
      <c r="P263" s="28"/>
    </row>
    <row r="264" customFormat="false" ht="15" hidden="false" customHeight="false" outlineLevel="0" collapsed="false">
      <c r="A264" s="22"/>
      <c r="B264" s="23" t="str">
        <f aca="false">IF($A264="","",TEXT($A264,"mmmm"))</f>
        <v/>
      </c>
      <c r="C264" s="24"/>
      <c r="D264" s="24"/>
      <c r="E264" s="24"/>
      <c r="F264" s="24"/>
      <c r="G264" s="25"/>
      <c r="H264" s="25"/>
      <c r="I264" s="25"/>
      <c r="J264" s="25"/>
      <c r="K264" s="25"/>
      <c r="L264" s="25"/>
      <c r="M264" s="25"/>
      <c r="N264" s="25"/>
      <c r="O264" s="26" t="str">
        <f aca="false">IF($A264="","",ROUND(G264+H264-I264-J264-K264-L264-M264-N264,2))</f>
        <v/>
      </c>
      <c r="P264" s="24"/>
    </row>
    <row r="265" customFormat="false" ht="15" hidden="false" customHeight="false" outlineLevel="0" collapsed="false">
      <c r="A265" s="27"/>
      <c r="B265" s="23" t="str">
        <f aca="false">IF($A265="","",TEXT($A265,"mmmm"))</f>
        <v/>
      </c>
      <c r="C265" s="28"/>
      <c r="D265" s="28"/>
      <c r="E265" s="28"/>
      <c r="F265" s="28"/>
      <c r="G265" s="29"/>
      <c r="H265" s="29"/>
      <c r="I265" s="29"/>
      <c r="J265" s="29"/>
      <c r="K265" s="29"/>
      <c r="L265" s="29"/>
      <c r="M265" s="29"/>
      <c r="N265" s="29"/>
      <c r="O265" s="26" t="str">
        <f aca="false">IF($A265="","",ROUND(G265+H265-I265-J265-K265-L265-M265-N265,2))</f>
        <v/>
      </c>
      <c r="P265" s="28"/>
    </row>
    <row r="266" customFormat="false" ht="15" hidden="false" customHeight="false" outlineLevel="0" collapsed="false">
      <c r="A266" s="22"/>
      <c r="B266" s="23" t="str">
        <f aca="false">IF($A266="","",TEXT($A266,"mmmm"))</f>
        <v/>
      </c>
      <c r="C266" s="24"/>
      <c r="D266" s="24"/>
      <c r="E266" s="24"/>
      <c r="F266" s="24"/>
      <c r="G266" s="25"/>
      <c r="H266" s="25"/>
      <c r="I266" s="25"/>
      <c r="J266" s="25"/>
      <c r="K266" s="25"/>
      <c r="L266" s="25"/>
      <c r="M266" s="25"/>
      <c r="N266" s="25"/>
      <c r="O266" s="26" t="str">
        <f aca="false">IF($A266="","",ROUND(G266+H266-I266-J266-K266-L266-M266-N266,2))</f>
        <v/>
      </c>
      <c r="P266" s="24"/>
    </row>
    <row r="267" customFormat="false" ht="15" hidden="false" customHeight="false" outlineLevel="0" collapsed="false">
      <c r="A267" s="27"/>
      <c r="B267" s="23" t="str">
        <f aca="false">IF($A267="","",TEXT($A267,"mmmm"))</f>
        <v/>
      </c>
      <c r="C267" s="28"/>
      <c r="D267" s="28"/>
      <c r="E267" s="28"/>
      <c r="F267" s="28"/>
      <c r="G267" s="29"/>
      <c r="H267" s="29"/>
      <c r="I267" s="29"/>
      <c r="J267" s="29"/>
      <c r="K267" s="29"/>
      <c r="L267" s="29"/>
      <c r="M267" s="29"/>
      <c r="N267" s="29"/>
      <c r="O267" s="26" t="str">
        <f aca="false">IF($A267="","",ROUND(G267+H267-I267-J267-K267-L267-M267-N267,2))</f>
        <v/>
      </c>
      <c r="P267" s="28"/>
    </row>
    <row r="268" customFormat="false" ht="15" hidden="false" customHeight="false" outlineLevel="0" collapsed="false">
      <c r="A268" s="22"/>
      <c r="B268" s="23" t="str">
        <f aca="false">IF($A268="","",TEXT($A268,"mmmm"))</f>
        <v/>
      </c>
      <c r="C268" s="24"/>
      <c r="D268" s="24"/>
      <c r="E268" s="24"/>
      <c r="F268" s="24"/>
      <c r="G268" s="25"/>
      <c r="H268" s="25"/>
      <c r="I268" s="25"/>
      <c r="J268" s="25"/>
      <c r="K268" s="25"/>
      <c r="L268" s="25"/>
      <c r="M268" s="25"/>
      <c r="N268" s="25"/>
      <c r="O268" s="26" t="str">
        <f aca="false">IF($A268="","",ROUND(G268+H268-I268-J268-K268-L268-M268-N268,2))</f>
        <v/>
      </c>
      <c r="P268" s="24"/>
    </row>
    <row r="269" customFormat="false" ht="15" hidden="false" customHeight="false" outlineLevel="0" collapsed="false">
      <c r="A269" s="27"/>
      <c r="B269" s="23" t="str">
        <f aca="false">IF($A269="","",TEXT($A269,"mmmm"))</f>
        <v/>
      </c>
      <c r="C269" s="28"/>
      <c r="D269" s="28"/>
      <c r="E269" s="28"/>
      <c r="F269" s="28"/>
      <c r="G269" s="29"/>
      <c r="H269" s="29"/>
      <c r="I269" s="29"/>
      <c r="J269" s="29"/>
      <c r="K269" s="29"/>
      <c r="L269" s="29"/>
      <c r="M269" s="29"/>
      <c r="N269" s="29"/>
      <c r="O269" s="26" t="str">
        <f aca="false">IF($A269="","",ROUND(G269+H269-I269-J269-K269-L269-M269-N269,2))</f>
        <v/>
      </c>
      <c r="P269" s="28"/>
    </row>
    <row r="270" customFormat="false" ht="15" hidden="false" customHeight="false" outlineLevel="0" collapsed="false">
      <c r="A270" s="22"/>
      <c r="B270" s="23" t="str">
        <f aca="false">IF($A270="","",TEXT($A270,"mmmm"))</f>
        <v/>
      </c>
      <c r="C270" s="24"/>
      <c r="D270" s="24"/>
      <c r="E270" s="24"/>
      <c r="F270" s="24"/>
      <c r="G270" s="25"/>
      <c r="H270" s="25"/>
      <c r="I270" s="25"/>
      <c r="J270" s="25"/>
      <c r="K270" s="25"/>
      <c r="L270" s="25"/>
      <c r="M270" s="25"/>
      <c r="N270" s="25"/>
      <c r="O270" s="26" t="str">
        <f aca="false">IF($A270="","",ROUND(G270+H270-I270-J270-K270-L270-M270-N270,2))</f>
        <v/>
      </c>
      <c r="P270" s="24"/>
    </row>
    <row r="271" customFormat="false" ht="15" hidden="false" customHeight="false" outlineLevel="0" collapsed="false">
      <c r="A271" s="27"/>
      <c r="B271" s="23" t="str">
        <f aca="false">IF($A271="","",TEXT($A271,"mmmm"))</f>
        <v/>
      </c>
      <c r="C271" s="28"/>
      <c r="D271" s="28"/>
      <c r="E271" s="28"/>
      <c r="F271" s="28"/>
      <c r="G271" s="29"/>
      <c r="H271" s="29"/>
      <c r="I271" s="29"/>
      <c r="J271" s="29"/>
      <c r="K271" s="29"/>
      <c r="L271" s="29"/>
      <c r="M271" s="29"/>
      <c r="N271" s="29"/>
      <c r="O271" s="26" t="str">
        <f aca="false">IF($A271="","",ROUND(G271+H271-I271-J271-K271-L271-M271-N271,2))</f>
        <v/>
      </c>
      <c r="P271" s="28"/>
    </row>
    <row r="272" customFormat="false" ht="15" hidden="false" customHeight="false" outlineLevel="0" collapsed="false">
      <c r="A272" s="22"/>
      <c r="B272" s="23" t="str">
        <f aca="false">IF($A272="","",TEXT($A272,"mmmm"))</f>
        <v/>
      </c>
      <c r="C272" s="24"/>
      <c r="D272" s="24"/>
      <c r="E272" s="24"/>
      <c r="F272" s="24"/>
      <c r="G272" s="25"/>
      <c r="H272" s="25"/>
      <c r="I272" s="25"/>
      <c r="J272" s="25"/>
      <c r="K272" s="25"/>
      <c r="L272" s="25"/>
      <c r="M272" s="25"/>
      <c r="N272" s="25"/>
      <c r="O272" s="26" t="str">
        <f aca="false">IF($A272="","",ROUND(G272+H272-I272-J272-K272-L272-M272-N272,2))</f>
        <v/>
      </c>
      <c r="P272" s="24"/>
    </row>
    <row r="273" customFormat="false" ht="15" hidden="false" customHeight="false" outlineLevel="0" collapsed="false">
      <c r="A273" s="27"/>
      <c r="B273" s="23" t="str">
        <f aca="false">IF($A273="","",TEXT($A273,"mmmm"))</f>
        <v/>
      </c>
      <c r="C273" s="28"/>
      <c r="D273" s="28"/>
      <c r="E273" s="28"/>
      <c r="F273" s="28"/>
      <c r="G273" s="29"/>
      <c r="H273" s="29"/>
      <c r="I273" s="29"/>
      <c r="J273" s="29"/>
      <c r="K273" s="29"/>
      <c r="L273" s="29"/>
      <c r="M273" s="29"/>
      <c r="N273" s="29"/>
      <c r="O273" s="26" t="str">
        <f aca="false">IF($A273="","",ROUND(G273+H273-I273-J273-K273-L273-M273-N273,2))</f>
        <v/>
      </c>
      <c r="P273" s="28"/>
    </row>
    <row r="274" customFormat="false" ht="15" hidden="false" customHeight="false" outlineLevel="0" collapsed="false">
      <c r="A274" s="22"/>
      <c r="B274" s="23" t="str">
        <f aca="false">IF($A274="","",TEXT($A274,"mmmm"))</f>
        <v/>
      </c>
      <c r="C274" s="24"/>
      <c r="D274" s="24"/>
      <c r="E274" s="24"/>
      <c r="F274" s="24"/>
      <c r="G274" s="25"/>
      <c r="H274" s="25"/>
      <c r="I274" s="25"/>
      <c r="J274" s="25"/>
      <c r="K274" s="25"/>
      <c r="L274" s="25"/>
      <c r="M274" s="25"/>
      <c r="N274" s="25"/>
      <c r="O274" s="26" t="str">
        <f aca="false">IF($A274="","",ROUND(G274+H274-I274-J274-K274-L274-M274-N274,2))</f>
        <v/>
      </c>
      <c r="P274" s="24"/>
    </row>
    <row r="275" customFormat="false" ht="15" hidden="false" customHeight="false" outlineLevel="0" collapsed="false">
      <c r="A275" s="27"/>
      <c r="B275" s="23" t="str">
        <f aca="false">IF($A275="","",TEXT($A275,"mmmm"))</f>
        <v/>
      </c>
      <c r="C275" s="28"/>
      <c r="D275" s="28"/>
      <c r="E275" s="28"/>
      <c r="F275" s="28"/>
      <c r="G275" s="29"/>
      <c r="H275" s="29"/>
      <c r="I275" s="29"/>
      <c r="J275" s="29"/>
      <c r="K275" s="29"/>
      <c r="L275" s="29"/>
      <c r="M275" s="29"/>
      <c r="N275" s="29"/>
      <c r="O275" s="26" t="str">
        <f aca="false">IF($A275="","",ROUND(G275+H275-I275-J275-K275-L275-M275-N275,2))</f>
        <v/>
      </c>
      <c r="P275" s="28"/>
    </row>
    <row r="276" customFormat="false" ht="15" hidden="false" customHeight="false" outlineLevel="0" collapsed="false">
      <c r="A276" s="22"/>
      <c r="B276" s="23" t="str">
        <f aca="false">IF($A276="","",TEXT($A276,"mmmm"))</f>
        <v/>
      </c>
      <c r="C276" s="24"/>
      <c r="D276" s="24"/>
      <c r="E276" s="24"/>
      <c r="F276" s="24"/>
      <c r="G276" s="25"/>
      <c r="H276" s="25"/>
      <c r="I276" s="25"/>
      <c r="J276" s="25"/>
      <c r="K276" s="25"/>
      <c r="L276" s="25"/>
      <c r="M276" s="25"/>
      <c r="N276" s="25"/>
      <c r="O276" s="26" t="str">
        <f aca="false">IF($A276="","",ROUND(G276+H276-I276-J276-K276-L276-M276-N276,2))</f>
        <v/>
      </c>
      <c r="P276" s="24"/>
    </row>
    <row r="277" customFormat="false" ht="15" hidden="false" customHeight="false" outlineLevel="0" collapsed="false">
      <c r="A277" s="27"/>
      <c r="B277" s="23" t="str">
        <f aca="false">IF($A277="","",TEXT($A277,"mmmm"))</f>
        <v/>
      </c>
      <c r="C277" s="28"/>
      <c r="D277" s="28"/>
      <c r="E277" s="28"/>
      <c r="F277" s="28"/>
      <c r="G277" s="29"/>
      <c r="H277" s="29"/>
      <c r="I277" s="29"/>
      <c r="J277" s="29"/>
      <c r="K277" s="29"/>
      <c r="L277" s="29"/>
      <c r="M277" s="29"/>
      <c r="N277" s="29"/>
      <c r="O277" s="26" t="str">
        <f aca="false">IF($A277="","",ROUND(G277+H277-I277-J277-K277-L277-M277-N277,2))</f>
        <v/>
      </c>
      <c r="P277" s="28"/>
    </row>
    <row r="278" customFormat="false" ht="15" hidden="false" customHeight="false" outlineLevel="0" collapsed="false">
      <c r="A278" s="22"/>
      <c r="B278" s="23" t="str">
        <f aca="false">IF($A278="","",TEXT($A278,"mmmm"))</f>
        <v/>
      </c>
      <c r="C278" s="24"/>
      <c r="D278" s="24"/>
      <c r="E278" s="24"/>
      <c r="F278" s="24"/>
      <c r="G278" s="25"/>
      <c r="H278" s="25"/>
      <c r="I278" s="25"/>
      <c r="J278" s="25"/>
      <c r="K278" s="25"/>
      <c r="L278" s="25"/>
      <c r="M278" s="25"/>
      <c r="N278" s="25"/>
      <c r="O278" s="26" t="str">
        <f aca="false">IF($A278="","",ROUND(G278+H278-I278-J278-K278-L278-M278-N278,2))</f>
        <v/>
      </c>
      <c r="P278" s="24"/>
    </row>
    <row r="279" customFormat="false" ht="15" hidden="false" customHeight="false" outlineLevel="0" collapsed="false">
      <c r="A279" s="27"/>
      <c r="B279" s="23" t="str">
        <f aca="false">IF($A279="","",TEXT($A279,"mmmm"))</f>
        <v/>
      </c>
      <c r="C279" s="28"/>
      <c r="D279" s="28"/>
      <c r="E279" s="28"/>
      <c r="F279" s="28"/>
      <c r="G279" s="29"/>
      <c r="H279" s="29"/>
      <c r="I279" s="29"/>
      <c r="J279" s="29"/>
      <c r="K279" s="29"/>
      <c r="L279" s="29"/>
      <c r="M279" s="29"/>
      <c r="N279" s="29"/>
      <c r="O279" s="26" t="str">
        <f aca="false">IF($A279="","",ROUND(G279+H279-I279-J279-K279-L279-M279-N279,2))</f>
        <v/>
      </c>
      <c r="P279" s="28"/>
    </row>
    <row r="280" customFormat="false" ht="15" hidden="false" customHeight="false" outlineLevel="0" collapsed="false">
      <c r="A280" s="22"/>
      <c r="B280" s="23" t="str">
        <f aca="false">IF($A280="","",TEXT($A280,"mmmm"))</f>
        <v/>
      </c>
      <c r="C280" s="24"/>
      <c r="D280" s="24"/>
      <c r="E280" s="24"/>
      <c r="F280" s="24"/>
      <c r="G280" s="25"/>
      <c r="H280" s="25"/>
      <c r="I280" s="25"/>
      <c r="J280" s="25"/>
      <c r="K280" s="25"/>
      <c r="L280" s="25"/>
      <c r="M280" s="25"/>
      <c r="N280" s="25"/>
      <c r="O280" s="26" t="str">
        <f aca="false">IF($A280="","",ROUND(G280+H280-I280-J280-K280-L280-M280-N280,2))</f>
        <v/>
      </c>
      <c r="P280" s="24"/>
    </row>
    <row r="281" customFormat="false" ht="15" hidden="false" customHeight="false" outlineLevel="0" collapsed="false">
      <c r="A281" s="27"/>
      <c r="B281" s="23" t="str">
        <f aca="false">IF($A281="","",TEXT($A281,"mmmm"))</f>
        <v/>
      </c>
      <c r="C281" s="28"/>
      <c r="D281" s="28"/>
      <c r="E281" s="28"/>
      <c r="F281" s="28"/>
      <c r="G281" s="29"/>
      <c r="H281" s="29"/>
      <c r="I281" s="29"/>
      <c r="J281" s="29"/>
      <c r="K281" s="29"/>
      <c r="L281" s="29"/>
      <c r="M281" s="29"/>
      <c r="N281" s="29"/>
      <c r="O281" s="26" t="str">
        <f aca="false">IF($A281="","",ROUND(G281+H281-I281-J281-K281-L281-M281-N281,2))</f>
        <v/>
      </c>
      <c r="P281" s="28"/>
    </row>
    <row r="282" customFormat="false" ht="15" hidden="false" customHeight="false" outlineLevel="0" collapsed="false">
      <c r="A282" s="22"/>
      <c r="B282" s="23" t="str">
        <f aca="false">IF($A282="","",TEXT($A282,"mmmm"))</f>
        <v/>
      </c>
      <c r="C282" s="24"/>
      <c r="D282" s="24"/>
      <c r="E282" s="24"/>
      <c r="F282" s="24"/>
      <c r="G282" s="25"/>
      <c r="H282" s="25"/>
      <c r="I282" s="25"/>
      <c r="J282" s="25"/>
      <c r="K282" s="25"/>
      <c r="L282" s="25"/>
      <c r="M282" s="25"/>
      <c r="N282" s="25"/>
      <c r="O282" s="26" t="str">
        <f aca="false">IF($A282="","",ROUND(G282+H282-I282-J282-K282-L282-M282-N282,2))</f>
        <v/>
      </c>
      <c r="P282" s="24"/>
    </row>
    <row r="283" customFormat="false" ht="15" hidden="false" customHeight="false" outlineLevel="0" collapsed="false">
      <c r="A283" s="27"/>
      <c r="B283" s="23" t="str">
        <f aca="false">IF($A283="","",TEXT($A283,"mmmm"))</f>
        <v/>
      </c>
      <c r="C283" s="28"/>
      <c r="D283" s="28"/>
      <c r="E283" s="28"/>
      <c r="F283" s="28"/>
      <c r="G283" s="29"/>
      <c r="H283" s="29"/>
      <c r="I283" s="29"/>
      <c r="J283" s="29"/>
      <c r="K283" s="29"/>
      <c r="L283" s="29"/>
      <c r="M283" s="29"/>
      <c r="N283" s="29"/>
      <c r="O283" s="26" t="str">
        <f aca="false">IF($A283="","",ROUND(G283+H283-I283-J283-K283-L283-M283-N283,2))</f>
        <v/>
      </c>
      <c r="P283" s="28"/>
    </row>
    <row r="284" customFormat="false" ht="15" hidden="false" customHeight="false" outlineLevel="0" collapsed="false">
      <c r="A284" s="22"/>
      <c r="B284" s="23" t="str">
        <f aca="false">IF($A284="","",TEXT($A284,"mmmm"))</f>
        <v/>
      </c>
      <c r="C284" s="24"/>
      <c r="D284" s="24"/>
      <c r="E284" s="24"/>
      <c r="F284" s="24"/>
      <c r="G284" s="25"/>
      <c r="H284" s="25"/>
      <c r="I284" s="25"/>
      <c r="J284" s="25"/>
      <c r="K284" s="25"/>
      <c r="L284" s="25"/>
      <c r="M284" s="25"/>
      <c r="N284" s="25"/>
      <c r="O284" s="26" t="str">
        <f aca="false">IF($A284="","",ROUND(G284+H284-I284-J284-K284-L284-M284-N284,2))</f>
        <v/>
      </c>
      <c r="P284" s="24"/>
    </row>
    <row r="285" customFormat="false" ht="15" hidden="false" customHeight="false" outlineLevel="0" collapsed="false">
      <c r="A285" s="27"/>
      <c r="B285" s="23" t="str">
        <f aca="false">IF($A285="","",TEXT($A285,"mmmm"))</f>
        <v/>
      </c>
      <c r="C285" s="28"/>
      <c r="D285" s="28"/>
      <c r="E285" s="28"/>
      <c r="F285" s="28"/>
      <c r="G285" s="29"/>
      <c r="H285" s="29"/>
      <c r="I285" s="29"/>
      <c r="J285" s="29"/>
      <c r="K285" s="29"/>
      <c r="L285" s="29"/>
      <c r="M285" s="29"/>
      <c r="N285" s="29"/>
      <c r="O285" s="26" t="str">
        <f aca="false">IF($A285="","",ROUND(G285+H285-I285-J285-K285-L285-M285-N285,2))</f>
        <v/>
      </c>
      <c r="P285" s="28"/>
    </row>
    <row r="286" customFormat="false" ht="15" hidden="false" customHeight="false" outlineLevel="0" collapsed="false">
      <c r="A286" s="22"/>
      <c r="B286" s="23" t="str">
        <f aca="false">IF($A286="","",TEXT($A286,"mmmm"))</f>
        <v/>
      </c>
      <c r="C286" s="24"/>
      <c r="D286" s="24"/>
      <c r="E286" s="24"/>
      <c r="F286" s="24"/>
      <c r="G286" s="25"/>
      <c r="H286" s="25"/>
      <c r="I286" s="25"/>
      <c r="J286" s="25"/>
      <c r="K286" s="25"/>
      <c r="L286" s="25"/>
      <c r="M286" s="25"/>
      <c r="N286" s="25"/>
      <c r="O286" s="26" t="str">
        <f aca="false">IF($A286="","",ROUND(G286+H286-I286-J286-K286-L286-M286-N286,2))</f>
        <v/>
      </c>
      <c r="P286" s="24"/>
    </row>
    <row r="287" customFormat="false" ht="15" hidden="false" customHeight="false" outlineLevel="0" collapsed="false">
      <c r="A287" s="27"/>
      <c r="B287" s="23" t="str">
        <f aca="false">IF($A287="","",TEXT($A287,"mmmm"))</f>
        <v/>
      </c>
      <c r="C287" s="28"/>
      <c r="D287" s="28"/>
      <c r="E287" s="28"/>
      <c r="F287" s="28"/>
      <c r="G287" s="29"/>
      <c r="H287" s="29"/>
      <c r="I287" s="29"/>
      <c r="J287" s="29"/>
      <c r="K287" s="29"/>
      <c r="L287" s="29"/>
      <c r="M287" s="29"/>
      <c r="N287" s="29"/>
      <c r="O287" s="26" t="str">
        <f aca="false">IF($A287="","",ROUND(G287+H287-I287-J287-K287-L287-M287-N287,2))</f>
        <v/>
      </c>
      <c r="P287" s="28"/>
    </row>
    <row r="288" customFormat="false" ht="15" hidden="false" customHeight="false" outlineLevel="0" collapsed="false">
      <c r="A288" s="22"/>
      <c r="B288" s="23" t="str">
        <f aca="false">IF($A288="","",TEXT($A288,"mmmm"))</f>
        <v/>
      </c>
      <c r="C288" s="24"/>
      <c r="D288" s="24"/>
      <c r="E288" s="24"/>
      <c r="F288" s="24"/>
      <c r="G288" s="25"/>
      <c r="H288" s="25"/>
      <c r="I288" s="25"/>
      <c r="J288" s="25"/>
      <c r="K288" s="25"/>
      <c r="L288" s="25"/>
      <c r="M288" s="25"/>
      <c r="N288" s="25"/>
      <c r="O288" s="26" t="str">
        <f aca="false">IF($A288="","",ROUND(G288+H288-I288-J288-K288-L288-M288-N288,2))</f>
        <v/>
      </c>
      <c r="P288" s="24"/>
    </row>
    <row r="289" customFormat="false" ht="15" hidden="false" customHeight="false" outlineLevel="0" collapsed="false">
      <c r="A289" s="27"/>
      <c r="B289" s="23" t="str">
        <f aca="false">IF($A289="","",TEXT($A289,"mmmm"))</f>
        <v/>
      </c>
      <c r="C289" s="28"/>
      <c r="D289" s="28"/>
      <c r="E289" s="28"/>
      <c r="F289" s="28"/>
      <c r="G289" s="29"/>
      <c r="H289" s="29"/>
      <c r="I289" s="29"/>
      <c r="J289" s="29"/>
      <c r="K289" s="29"/>
      <c r="L289" s="29"/>
      <c r="M289" s="29"/>
      <c r="N289" s="29"/>
      <c r="O289" s="26" t="str">
        <f aca="false">IF($A289="","",ROUND(G289+H289-I289-J289-K289-L289-M289-N289,2))</f>
        <v/>
      </c>
      <c r="P289" s="28"/>
    </row>
    <row r="290" customFormat="false" ht="15" hidden="false" customHeight="false" outlineLevel="0" collapsed="false">
      <c r="A290" s="22"/>
      <c r="B290" s="23" t="str">
        <f aca="false">IF($A290="","",TEXT($A290,"mmmm"))</f>
        <v/>
      </c>
      <c r="C290" s="24"/>
      <c r="D290" s="24"/>
      <c r="E290" s="24"/>
      <c r="F290" s="24"/>
      <c r="G290" s="25"/>
      <c r="H290" s="25"/>
      <c r="I290" s="25"/>
      <c r="J290" s="25"/>
      <c r="K290" s="25"/>
      <c r="L290" s="25"/>
      <c r="M290" s="25"/>
      <c r="N290" s="25"/>
      <c r="O290" s="26" t="str">
        <f aca="false">IF($A290="","",ROUND(G290+H290-I290-J290-K290-L290-M290-N290,2))</f>
        <v/>
      </c>
      <c r="P290" s="24"/>
    </row>
    <row r="291" customFormat="false" ht="15" hidden="false" customHeight="false" outlineLevel="0" collapsed="false">
      <c r="A291" s="27"/>
      <c r="B291" s="23" t="str">
        <f aca="false">IF($A291="","",TEXT($A291,"mmmm"))</f>
        <v/>
      </c>
      <c r="C291" s="28"/>
      <c r="D291" s="28"/>
      <c r="E291" s="28"/>
      <c r="F291" s="28"/>
      <c r="G291" s="29"/>
      <c r="H291" s="29"/>
      <c r="I291" s="29"/>
      <c r="J291" s="29"/>
      <c r="K291" s="29"/>
      <c r="L291" s="29"/>
      <c r="M291" s="29"/>
      <c r="N291" s="29"/>
      <c r="O291" s="26" t="str">
        <f aca="false">IF($A291="","",ROUND(G291+H291-I291-J291-K291-L291-M291-N291,2))</f>
        <v/>
      </c>
      <c r="P291" s="28"/>
    </row>
    <row r="292" customFormat="false" ht="15" hidden="false" customHeight="false" outlineLevel="0" collapsed="false">
      <c r="A292" s="22"/>
      <c r="B292" s="23" t="str">
        <f aca="false">IF($A292="","",TEXT($A292,"mmmm"))</f>
        <v/>
      </c>
      <c r="C292" s="24"/>
      <c r="D292" s="24"/>
      <c r="E292" s="24"/>
      <c r="F292" s="24"/>
      <c r="G292" s="25"/>
      <c r="H292" s="25"/>
      <c r="I292" s="25"/>
      <c r="J292" s="25"/>
      <c r="K292" s="25"/>
      <c r="L292" s="25"/>
      <c r="M292" s="25"/>
      <c r="N292" s="25"/>
      <c r="O292" s="26" t="str">
        <f aca="false">IF($A292="","",ROUND(G292+H292-I292-J292-K292-L292-M292-N292,2))</f>
        <v/>
      </c>
      <c r="P292" s="24"/>
    </row>
    <row r="293" customFormat="false" ht="15" hidden="false" customHeight="false" outlineLevel="0" collapsed="false">
      <c r="A293" s="27"/>
      <c r="B293" s="23" t="str">
        <f aca="false">IF($A293="","",TEXT($A293,"mmmm"))</f>
        <v/>
      </c>
      <c r="C293" s="28"/>
      <c r="D293" s="28"/>
      <c r="E293" s="28"/>
      <c r="F293" s="28"/>
      <c r="G293" s="29"/>
      <c r="H293" s="29"/>
      <c r="I293" s="29"/>
      <c r="J293" s="29"/>
      <c r="K293" s="29"/>
      <c r="L293" s="29"/>
      <c r="M293" s="29"/>
      <c r="N293" s="29"/>
      <c r="O293" s="26" t="str">
        <f aca="false">IF($A293="","",ROUND(G293+H293-I293-J293-K293-L293-M293-N293,2))</f>
        <v/>
      </c>
      <c r="P293" s="28"/>
    </row>
    <row r="294" customFormat="false" ht="15" hidden="false" customHeight="false" outlineLevel="0" collapsed="false">
      <c r="A294" s="22"/>
      <c r="B294" s="23" t="str">
        <f aca="false">IF($A294="","",TEXT($A294,"mmmm"))</f>
        <v/>
      </c>
      <c r="C294" s="24"/>
      <c r="D294" s="24"/>
      <c r="E294" s="24"/>
      <c r="F294" s="24"/>
      <c r="G294" s="25"/>
      <c r="H294" s="25"/>
      <c r="I294" s="25"/>
      <c r="J294" s="25"/>
      <c r="K294" s="25"/>
      <c r="L294" s="25"/>
      <c r="M294" s="25"/>
      <c r="N294" s="25"/>
      <c r="O294" s="26" t="str">
        <f aca="false">IF($A294="","",ROUND(G294+H294-I294-J294-K294-L294-M294-N294,2))</f>
        <v/>
      </c>
      <c r="P294" s="24"/>
    </row>
    <row r="295" customFormat="false" ht="15" hidden="false" customHeight="false" outlineLevel="0" collapsed="false">
      <c r="A295" s="27"/>
      <c r="B295" s="23" t="str">
        <f aca="false">IF($A295="","",TEXT($A295,"mmmm"))</f>
        <v/>
      </c>
      <c r="C295" s="28"/>
      <c r="D295" s="28"/>
      <c r="E295" s="28"/>
      <c r="F295" s="28"/>
      <c r="G295" s="29"/>
      <c r="H295" s="29"/>
      <c r="I295" s="29"/>
      <c r="J295" s="29"/>
      <c r="K295" s="29"/>
      <c r="L295" s="29"/>
      <c r="M295" s="29"/>
      <c r="N295" s="29"/>
      <c r="O295" s="26" t="str">
        <f aca="false">IF($A295="","",ROUND(G295+H295-I295-J295-K295-L295-M295-N295,2))</f>
        <v/>
      </c>
      <c r="P295" s="28"/>
    </row>
    <row r="296" customFormat="false" ht="15" hidden="false" customHeight="false" outlineLevel="0" collapsed="false">
      <c r="A296" s="22"/>
      <c r="B296" s="23" t="str">
        <f aca="false">IF($A296="","",TEXT($A296,"mmmm"))</f>
        <v/>
      </c>
      <c r="C296" s="24"/>
      <c r="D296" s="24"/>
      <c r="E296" s="24"/>
      <c r="F296" s="24"/>
      <c r="G296" s="25"/>
      <c r="H296" s="25"/>
      <c r="I296" s="25"/>
      <c r="J296" s="25"/>
      <c r="K296" s="25"/>
      <c r="L296" s="25"/>
      <c r="M296" s="25"/>
      <c r="N296" s="25"/>
      <c r="O296" s="26" t="str">
        <f aca="false">IF($A296="","",ROUND(G296+H296-I296-J296-K296-L296-M296-N296,2))</f>
        <v/>
      </c>
      <c r="P296" s="24"/>
    </row>
    <row r="297" customFormat="false" ht="15" hidden="false" customHeight="false" outlineLevel="0" collapsed="false">
      <c r="A297" s="27"/>
      <c r="B297" s="23" t="str">
        <f aca="false">IF($A297="","",TEXT($A297,"mmmm"))</f>
        <v/>
      </c>
      <c r="C297" s="28"/>
      <c r="D297" s="28"/>
      <c r="E297" s="28"/>
      <c r="F297" s="28"/>
      <c r="G297" s="29"/>
      <c r="H297" s="29"/>
      <c r="I297" s="29"/>
      <c r="J297" s="29"/>
      <c r="K297" s="29"/>
      <c r="L297" s="29"/>
      <c r="M297" s="29"/>
      <c r="N297" s="29"/>
      <c r="O297" s="26" t="str">
        <f aca="false">IF($A297="","",ROUND(G297+H297-I297-J297-K297-L297-M297-N297,2))</f>
        <v/>
      </c>
      <c r="P297" s="28"/>
    </row>
    <row r="298" customFormat="false" ht="15" hidden="false" customHeight="false" outlineLevel="0" collapsed="false">
      <c r="A298" s="22"/>
      <c r="B298" s="23" t="str">
        <f aca="false">IF($A298="","",TEXT($A298,"mmmm"))</f>
        <v/>
      </c>
      <c r="C298" s="24"/>
      <c r="D298" s="24"/>
      <c r="E298" s="24"/>
      <c r="F298" s="24"/>
      <c r="G298" s="25"/>
      <c r="H298" s="25"/>
      <c r="I298" s="25"/>
      <c r="J298" s="25"/>
      <c r="K298" s="25"/>
      <c r="L298" s="25"/>
      <c r="M298" s="25"/>
      <c r="N298" s="25"/>
      <c r="O298" s="26" t="str">
        <f aca="false">IF($A298="","",ROUND(G298+H298-I298-J298-K298-L298-M298-N298,2))</f>
        <v/>
      </c>
      <c r="P298" s="24"/>
    </row>
    <row r="299" customFormat="false" ht="15" hidden="false" customHeight="false" outlineLevel="0" collapsed="false">
      <c r="A299" s="27"/>
      <c r="B299" s="23" t="str">
        <f aca="false">IF($A299="","",TEXT($A299,"mmmm"))</f>
        <v/>
      </c>
      <c r="C299" s="28"/>
      <c r="D299" s="28"/>
      <c r="E299" s="28"/>
      <c r="F299" s="28"/>
      <c r="G299" s="29"/>
      <c r="H299" s="29"/>
      <c r="I299" s="29"/>
      <c r="J299" s="29"/>
      <c r="K299" s="29"/>
      <c r="L299" s="29"/>
      <c r="M299" s="29"/>
      <c r="N299" s="29"/>
      <c r="O299" s="26" t="str">
        <f aca="false">IF($A299="","",ROUND(G299+H299-I299-J299-K299-L299-M299-N299,2))</f>
        <v/>
      </c>
      <c r="P299" s="28"/>
    </row>
    <row r="300" customFormat="false" ht="15" hidden="false" customHeight="false" outlineLevel="0" collapsed="false">
      <c r="A300" s="22"/>
      <c r="B300" s="23" t="str">
        <f aca="false">IF($A300="","",TEXT($A300,"mmmm"))</f>
        <v/>
      </c>
      <c r="C300" s="24"/>
      <c r="D300" s="24"/>
      <c r="E300" s="24"/>
      <c r="F300" s="24"/>
      <c r="G300" s="25"/>
      <c r="H300" s="25"/>
      <c r="I300" s="25"/>
      <c r="J300" s="25"/>
      <c r="K300" s="25"/>
      <c r="L300" s="25"/>
      <c r="M300" s="25"/>
      <c r="N300" s="25"/>
      <c r="O300" s="26" t="str">
        <f aca="false">IF($A300="","",ROUND(G300+H300-I300-J300-K300-L300-M300-N300,2))</f>
        <v/>
      </c>
      <c r="P300" s="24"/>
    </row>
    <row r="301" customFormat="false" ht="15" hidden="false" customHeight="false" outlineLevel="0" collapsed="false">
      <c r="A301" s="27"/>
      <c r="B301" s="23" t="str">
        <f aca="false">IF($A301="","",TEXT($A301,"mmmm"))</f>
        <v/>
      </c>
      <c r="C301" s="28"/>
      <c r="D301" s="28"/>
      <c r="E301" s="28"/>
      <c r="F301" s="28"/>
      <c r="G301" s="29"/>
      <c r="H301" s="29"/>
      <c r="I301" s="29"/>
      <c r="J301" s="29"/>
      <c r="K301" s="29"/>
      <c r="L301" s="29"/>
      <c r="M301" s="29"/>
      <c r="N301" s="29"/>
      <c r="O301" s="26" t="str">
        <f aca="false">IF($A301="","",ROUND(G301+H301-I301-J301-K301-L301-M301-N301,2))</f>
        <v/>
      </c>
      <c r="P301" s="28"/>
    </row>
    <row r="302" customFormat="false" ht="15" hidden="false" customHeight="false" outlineLevel="0" collapsed="false">
      <c r="A302" s="22"/>
      <c r="B302" s="23" t="str">
        <f aca="false">IF($A302="","",TEXT($A302,"mmmm"))</f>
        <v/>
      </c>
      <c r="C302" s="24"/>
      <c r="D302" s="24"/>
      <c r="E302" s="24"/>
      <c r="F302" s="24"/>
      <c r="G302" s="25"/>
      <c r="H302" s="25"/>
      <c r="I302" s="25"/>
      <c r="J302" s="25"/>
      <c r="K302" s="25"/>
      <c r="L302" s="25"/>
      <c r="M302" s="25"/>
      <c r="N302" s="25"/>
      <c r="O302" s="26" t="str">
        <f aca="false">IF($A302="","",ROUND(G302+H302-I302-J302-K302-L302-M302-N302,2))</f>
        <v/>
      </c>
      <c r="P302" s="24"/>
    </row>
    <row r="303" customFormat="false" ht="15" hidden="false" customHeight="false" outlineLevel="0" collapsed="false">
      <c r="A303" s="27"/>
      <c r="B303" s="23" t="str">
        <f aca="false">IF($A303="","",TEXT($A303,"mmmm"))</f>
        <v/>
      </c>
      <c r="C303" s="28"/>
      <c r="D303" s="28"/>
      <c r="E303" s="28"/>
      <c r="F303" s="28"/>
      <c r="G303" s="29"/>
      <c r="H303" s="29"/>
      <c r="I303" s="29"/>
      <c r="J303" s="29"/>
      <c r="K303" s="29"/>
      <c r="L303" s="29"/>
      <c r="M303" s="29"/>
      <c r="N303" s="29"/>
      <c r="O303" s="26" t="str">
        <f aca="false">IF($A303="","",ROUND(G303+H303-I303-J303-K303-L303-M303-N303,2))</f>
        <v/>
      </c>
      <c r="P303" s="28"/>
    </row>
    <row r="304" customFormat="false" ht="15" hidden="false" customHeight="false" outlineLevel="0" collapsed="false">
      <c r="A304" s="22"/>
      <c r="B304" s="23" t="str">
        <f aca="false">IF($A304="","",TEXT($A304,"mmmm"))</f>
        <v/>
      </c>
      <c r="C304" s="24"/>
      <c r="D304" s="24"/>
      <c r="E304" s="24"/>
      <c r="F304" s="24"/>
      <c r="G304" s="25"/>
      <c r="H304" s="25"/>
      <c r="I304" s="25"/>
      <c r="J304" s="25"/>
      <c r="K304" s="25"/>
      <c r="L304" s="25"/>
      <c r="M304" s="25"/>
      <c r="N304" s="25"/>
      <c r="O304" s="26" t="str">
        <f aca="false">IF($A304="","",ROUND(G304+H304-I304-J304-K304-L304-M304-N304,2))</f>
        <v/>
      </c>
      <c r="P304" s="24"/>
    </row>
    <row r="305" customFormat="false" ht="15" hidden="false" customHeight="false" outlineLevel="0" collapsed="false">
      <c r="A305" s="27"/>
      <c r="B305" s="23" t="str">
        <f aca="false">IF($A305="","",TEXT($A305,"mmmm"))</f>
        <v/>
      </c>
      <c r="C305" s="28"/>
      <c r="D305" s="28"/>
      <c r="E305" s="28"/>
      <c r="F305" s="28"/>
      <c r="G305" s="29"/>
      <c r="H305" s="29"/>
      <c r="I305" s="29"/>
      <c r="J305" s="29"/>
      <c r="K305" s="29"/>
      <c r="L305" s="29"/>
      <c r="M305" s="29"/>
      <c r="N305" s="29"/>
      <c r="O305" s="26" t="str">
        <f aca="false">IF($A305="","",ROUND(G305+H305-I305-J305-K305-L305-M305-N305,2))</f>
        <v/>
      </c>
      <c r="P305" s="28"/>
    </row>
    <row r="306" customFormat="false" ht="15" hidden="false" customHeight="false" outlineLevel="0" collapsed="false">
      <c r="A306" s="22"/>
      <c r="B306" s="23" t="str">
        <f aca="false">IF($A306="","",TEXT($A306,"mmmm"))</f>
        <v/>
      </c>
      <c r="C306" s="24"/>
      <c r="D306" s="24"/>
      <c r="E306" s="24"/>
      <c r="F306" s="24"/>
      <c r="G306" s="25"/>
      <c r="H306" s="25"/>
      <c r="I306" s="25"/>
      <c r="J306" s="25"/>
      <c r="K306" s="25"/>
      <c r="L306" s="25"/>
      <c r="M306" s="25"/>
      <c r="N306" s="25"/>
      <c r="O306" s="26" t="str">
        <f aca="false">IF($A306="","",ROUND(G306+H306-I306-J306-K306-L306-M306-N306,2))</f>
        <v/>
      </c>
      <c r="P306" s="24"/>
    </row>
    <row r="307" customFormat="false" ht="15" hidden="false" customHeight="false" outlineLevel="0" collapsed="false">
      <c r="A307" s="27"/>
      <c r="B307" s="23" t="str">
        <f aca="false">IF($A307="","",TEXT($A307,"mmmm"))</f>
        <v/>
      </c>
      <c r="C307" s="28"/>
      <c r="D307" s="28"/>
      <c r="E307" s="28"/>
      <c r="F307" s="28"/>
      <c r="G307" s="29"/>
      <c r="H307" s="29"/>
      <c r="I307" s="29"/>
      <c r="J307" s="29"/>
      <c r="K307" s="29"/>
      <c r="L307" s="29"/>
      <c r="M307" s="29"/>
      <c r="N307" s="29"/>
      <c r="O307" s="26" t="str">
        <f aca="false">IF($A307="","",ROUND(G307+H307-I307-J307-K307-L307-M307-N307,2))</f>
        <v/>
      </c>
      <c r="P307" s="28"/>
    </row>
    <row r="308" customFormat="false" ht="15" hidden="false" customHeight="false" outlineLevel="0" collapsed="false">
      <c r="A308" s="22"/>
      <c r="B308" s="23" t="str">
        <f aca="false">IF($A308="","",TEXT($A308,"mmmm"))</f>
        <v/>
      </c>
      <c r="C308" s="24"/>
      <c r="D308" s="24"/>
      <c r="E308" s="24"/>
      <c r="F308" s="24"/>
      <c r="G308" s="25"/>
      <c r="H308" s="25"/>
      <c r="I308" s="25"/>
      <c r="J308" s="25"/>
      <c r="K308" s="25"/>
      <c r="L308" s="25"/>
      <c r="M308" s="25"/>
      <c r="N308" s="25"/>
      <c r="O308" s="26" t="str">
        <f aca="false">IF($A308="","",ROUND(G308+H308-I308-J308-K308-L308-M308-N308,2))</f>
        <v/>
      </c>
      <c r="P308" s="24"/>
    </row>
    <row r="309" customFormat="false" ht="15" hidden="false" customHeight="false" outlineLevel="0" collapsed="false">
      <c r="A309" s="27"/>
      <c r="B309" s="23" t="str">
        <f aca="false">IF($A309="","",TEXT($A309,"mmmm"))</f>
        <v/>
      </c>
      <c r="C309" s="28"/>
      <c r="D309" s="28"/>
      <c r="E309" s="28"/>
      <c r="F309" s="28"/>
      <c r="G309" s="29"/>
      <c r="H309" s="29"/>
      <c r="I309" s="29"/>
      <c r="J309" s="29"/>
      <c r="K309" s="29"/>
      <c r="L309" s="29"/>
      <c r="M309" s="29"/>
      <c r="N309" s="29"/>
      <c r="O309" s="26" t="str">
        <f aca="false">IF($A309="","",ROUND(G309+H309-I309-J309-K309-L309-M309-N309,2))</f>
        <v/>
      </c>
      <c r="P309" s="28"/>
    </row>
    <row r="310" customFormat="false" ht="15" hidden="false" customHeight="false" outlineLevel="0" collapsed="false">
      <c r="A310" s="22"/>
      <c r="B310" s="23" t="str">
        <f aca="false">IF($A310="","",TEXT($A310,"mmmm"))</f>
        <v/>
      </c>
      <c r="C310" s="24"/>
      <c r="D310" s="24"/>
      <c r="E310" s="24"/>
      <c r="F310" s="24"/>
      <c r="G310" s="25"/>
      <c r="H310" s="25"/>
      <c r="I310" s="25"/>
      <c r="J310" s="25"/>
      <c r="K310" s="25"/>
      <c r="L310" s="25"/>
      <c r="M310" s="25"/>
      <c r="N310" s="25"/>
      <c r="O310" s="26" t="str">
        <f aca="false">IF($A310="","",ROUND(G310+H310-I310-J310-K310-L310-M310-N310,2))</f>
        <v/>
      </c>
      <c r="P310" s="24"/>
    </row>
    <row r="311" customFormat="false" ht="15" hidden="false" customHeight="false" outlineLevel="0" collapsed="false">
      <c r="A311" s="27"/>
      <c r="B311" s="23" t="str">
        <f aca="false">IF($A311="","",TEXT($A311,"mmmm"))</f>
        <v/>
      </c>
      <c r="C311" s="28"/>
      <c r="D311" s="28"/>
      <c r="E311" s="28"/>
      <c r="F311" s="28"/>
      <c r="G311" s="29"/>
      <c r="H311" s="29"/>
      <c r="I311" s="29"/>
      <c r="J311" s="29"/>
      <c r="K311" s="29"/>
      <c r="L311" s="29"/>
      <c r="M311" s="29"/>
      <c r="N311" s="29"/>
      <c r="O311" s="26" t="str">
        <f aca="false">IF($A311="","",ROUND(G311+H311-I311-J311-K311-L311-M311-N311,2))</f>
        <v/>
      </c>
      <c r="P311" s="28"/>
    </row>
    <row r="312" customFormat="false" ht="15" hidden="false" customHeight="false" outlineLevel="0" collapsed="false">
      <c r="A312" s="22"/>
      <c r="B312" s="23" t="str">
        <f aca="false">IF($A312="","",TEXT($A312,"mmmm"))</f>
        <v/>
      </c>
      <c r="C312" s="24"/>
      <c r="D312" s="24"/>
      <c r="E312" s="24"/>
      <c r="F312" s="24"/>
      <c r="G312" s="25"/>
      <c r="H312" s="25"/>
      <c r="I312" s="25"/>
      <c r="J312" s="25"/>
      <c r="K312" s="25"/>
      <c r="L312" s="25"/>
      <c r="M312" s="25"/>
      <c r="N312" s="25"/>
      <c r="O312" s="26" t="str">
        <f aca="false">IF($A312="","",ROUND(G312+H312-I312-J312-K312-L312-M312-N312,2))</f>
        <v/>
      </c>
      <c r="P312" s="24"/>
    </row>
    <row r="313" customFormat="false" ht="15" hidden="false" customHeight="false" outlineLevel="0" collapsed="false">
      <c r="A313" s="27"/>
      <c r="B313" s="23" t="str">
        <f aca="false">IF($A313="","",TEXT($A313,"mmmm"))</f>
        <v/>
      </c>
      <c r="C313" s="28"/>
      <c r="D313" s="28"/>
      <c r="E313" s="28"/>
      <c r="F313" s="28"/>
      <c r="G313" s="29"/>
      <c r="H313" s="29"/>
      <c r="I313" s="29"/>
      <c r="J313" s="29"/>
      <c r="K313" s="29"/>
      <c r="L313" s="29"/>
      <c r="M313" s="29"/>
      <c r="N313" s="29"/>
      <c r="O313" s="26" t="str">
        <f aca="false">IF($A313="","",ROUND(G313+H313-I313-J313-K313-L313-M313-N313,2))</f>
        <v/>
      </c>
      <c r="P313" s="28"/>
    </row>
    <row r="314" customFormat="false" ht="15" hidden="false" customHeight="false" outlineLevel="0" collapsed="false">
      <c r="A314" s="22"/>
      <c r="B314" s="23" t="str">
        <f aca="false">IF($A314="","",TEXT($A314,"mmmm"))</f>
        <v/>
      </c>
      <c r="C314" s="24"/>
      <c r="D314" s="24"/>
      <c r="E314" s="24"/>
      <c r="F314" s="24"/>
      <c r="G314" s="25"/>
      <c r="H314" s="25"/>
      <c r="I314" s="25"/>
      <c r="J314" s="25"/>
      <c r="K314" s="25"/>
      <c r="L314" s="25"/>
      <c r="M314" s="25"/>
      <c r="N314" s="25"/>
      <c r="O314" s="26" t="str">
        <f aca="false">IF($A314="","",ROUND(G314+H314-I314-J314-K314-L314-M314-N314,2))</f>
        <v/>
      </c>
      <c r="P314" s="24"/>
    </row>
    <row r="315" customFormat="false" ht="15" hidden="false" customHeight="false" outlineLevel="0" collapsed="false">
      <c r="A315" s="27"/>
      <c r="B315" s="23" t="str">
        <f aca="false">IF($A315="","",TEXT($A315,"mmmm"))</f>
        <v/>
      </c>
      <c r="C315" s="28"/>
      <c r="D315" s="28"/>
      <c r="E315" s="28"/>
      <c r="F315" s="28"/>
      <c r="G315" s="29"/>
      <c r="H315" s="29"/>
      <c r="I315" s="29"/>
      <c r="J315" s="29"/>
      <c r="K315" s="29"/>
      <c r="L315" s="29"/>
      <c r="M315" s="29"/>
      <c r="N315" s="29"/>
      <c r="O315" s="26" t="str">
        <f aca="false">IF($A315="","",ROUND(G315+H315-I315-J315-K315-L315-M315-N315,2))</f>
        <v/>
      </c>
      <c r="P315" s="28"/>
    </row>
    <row r="316" customFormat="false" ht="15" hidden="false" customHeight="false" outlineLevel="0" collapsed="false">
      <c r="A316" s="22"/>
      <c r="B316" s="23" t="str">
        <f aca="false">IF($A316="","",TEXT($A316,"mmmm"))</f>
        <v/>
      </c>
      <c r="C316" s="24"/>
      <c r="D316" s="24"/>
      <c r="E316" s="24"/>
      <c r="F316" s="24"/>
      <c r="G316" s="25"/>
      <c r="H316" s="25"/>
      <c r="I316" s="25"/>
      <c r="J316" s="25"/>
      <c r="K316" s="25"/>
      <c r="L316" s="25"/>
      <c r="M316" s="25"/>
      <c r="N316" s="25"/>
      <c r="O316" s="26" t="str">
        <f aca="false">IF($A316="","",ROUND(G316+H316-I316-J316-K316-L316-M316-N316,2))</f>
        <v/>
      </c>
      <c r="P316" s="24"/>
    </row>
    <row r="317" customFormat="false" ht="15" hidden="false" customHeight="false" outlineLevel="0" collapsed="false">
      <c r="A317" s="27"/>
      <c r="B317" s="23" t="str">
        <f aca="false">IF($A317="","",TEXT($A317,"mmmm"))</f>
        <v/>
      </c>
      <c r="C317" s="28"/>
      <c r="D317" s="28"/>
      <c r="E317" s="28"/>
      <c r="F317" s="28"/>
      <c r="G317" s="29"/>
      <c r="H317" s="29"/>
      <c r="I317" s="29"/>
      <c r="J317" s="29"/>
      <c r="K317" s="29"/>
      <c r="L317" s="29"/>
      <c r="M317" s="29"/>
      <c r="N317" s="29"/>
      <c r="O317" s="26" t="str">
        <f aca="false">IF($A317="","",ROUND(G317+H317-I317-J317-K317-L317-M317-N317,2))</f>
        <v/>
      </c>
      <c r="P317" s="28"/>
    </row>
    <row r="318" customFormat="false" ht="15" hidden="false" customHeight="false" outlineLevel="0" collapsed="false">
      <c r="A318" s="22"/>
      <c r="B318" s="23" t="str">
        <f aca="false">IF($A318="","",TEXT($A318,"mmmm"))</f>
        <v/>
      </c>
      <c r="C318" s="24"/>
      <c r="D318" s="24"/>
      <c r="E318" s="24"/>
      <c r="F318" s="24"/>
      <c r="G318" s="25"/>
      <c r="H318" s="25"/>
      <c r="I318" s="25"/>
      <c r="J318" s="25"/>
      <c r="K318" s="25"/>
      <c r="L318" s="25"/>
      <c r="M318" s="25"/>
      <c r="N318" s="25"/>
      <c r="O318" s="26" t="str">
        <f aca="false">IF($A318="","",ROUND(G318+H318-I318-J318-K318-L318-M318-N318,2))</f>
        <v/>
      </c>
      <c r="P318" s="24"/>
    </row>
    <row r="319" customFormat="false" ht="15" hidden="false" customHeight="false" outlineLevel="0" collapsed="false">
      <c r="A319" s="27"/>
      <c r="B319" s="23" t="str">
        <f aca="false">IF($A319="","",TEXT($A319,"mmmm"))</f>
        <v/>
      </c>
      <c r="C319" s="28"/>
      <c r="D319" s="28"/>
      <c r="E319" s="28"/>
      <c r="F319" s="28"/>
      <c r="G319" s="29"/>
      <c r="H319" s="29"/>
      <c r="I319" s="29"/>
      <c r="J319" s="29"/>
      <c r="K319" s="29"/>
      <c r="L319" s="29"/>
      <c r="M319" s="29"/>
      <c r="N319" s="29"/>
      <c r="O319" s="26" t="str">
        <f aca="false">IF($A319="","",ROUND(G319+H319-I319-J319-K319-L319-M319-N319,2))</f>
        <v/>
      </c>
      <c r="P319" s="28"/>
    </row>
    <row r="320" customFormat="false" ht="15" hidden="false" customHeight="false" outlineLevel="0" collapsed="false">
      <c r="A320" s="22"/>
      <c r="B320" s="23" t="str">
        <f aca="false">IF($A320="","",TEXT($A320,"mmmm"))</f>
        <v/>
      </c>
      <c r="C320" s="24"/>
      <c r="D320" s="24"/>
      <c r="E320" s="24"/>
      <c r="F320" s="24"/>
      <c r="G320" s="25"/>
      <c r="H320" s="25"/>
      <c r="I320" s="25"/>
      <c r="J320" s="25"/>
      <c r="K320" s="25"/>
      <c r="L320" s="25"/>
      <c r="M320" s="25"/>
      <c r="N320" s="25"/>
      <c r="O320" s="26" t="str">
        <f aca="false">IF($A320="","",ROUND(G320+H320-I320-J320-K320-L320-M320-N320,2))</f>
        <v/>
      </c>
      <c r="P320" s="24"/>
    </row>
    <row r="321" customFormat="false" ht="15" hidden="false" customHeight="false" outlineLevel="0" collapsed="false">
      <c r="A321" s="27"/>
      <c r="B321" s="23" t="str">
        <f aca="false">IF($A321="","",TEXT($A321,"mmmm"))</f>
        <v/>
      </c>
      <c r="C321" s="28"/>
      <c r="D321" s="28"/>
      <c r="E321" s="28"/>
      <c r="F321" s="28"/>
      <c r="G321" s="29"/>
      <c r="H321" s="29"/>
      <c r="I321" s="29"/>
      <c r="J321" s="29"/>
      <c r="K321" s="29"/>
      <c r="L321" s="29"/>
      <c r="M321" s="29"/>
      <c r="N321" s="29"/>
      <c r="O321" s="26" t="str">
        <f aca="false">IF($A321="","",ROUND(G321+H321-I321-J321-K321-L321-M321-N321,2))</f>
        <v/>
      </c>
      <c r="P321" s="28"/>
    </row>
    <row r="322" customFormat="false" ht="15" hidden="false" customHeight="false" outlineLevel="0" collapsed="false">
      <c r="A322" s="22"/>
      <c r="B322" s="23" t="str">
        <f aca="false">IF($A322="","",TEXT($A322,"mmmm"))</f>
        <v/>
      </c>
      <c r="C322" s="24"/>
      <c r="D322" s="24"/>
      <c r="E322" s="24"/>
      <c r="F322" s="24"/>
      <c r="G322" s="25"/>
      <c r="H322" s="25"/>
      <c r="I322" s="25"/>
      <c r="J322" s="25"/>
      <c r="K322" s="25"/>
      <c r="L322" s="25"/>
      <c r="M322" s="25"/>
      <c r="N322" s="25"/>
      <c r="O322" s="26" t="str">
        <f aca="false">IF($A322="","",ROUND(G322+H322-I322-J322-K322-L322-M322-N322,2))</f>
        <v/>
      </c>
      <c r="P322" s="24"/>
    </row>
    <row r="323" customFormat="false" ht="15" hidden="false" customHeight="false" outlineLevel="0" collapsed="false">
      <c r="A323" s="27"/>
      <c r="B323" s="23" t="str">
        <f aca="false">IF($A323="","",TEXT($A323,"mmmm"))</f>
        <v/>
      </c>
      <c r="C323" s="28"/>
      <c r="D323" s="28"/>
      <c r="E323" s="28"/>
      <c r="F323" s="28"/>
      <c r="G323" s="29"/>
      <c r="H323" s="29"/>
      <c r="I323" s="29"/>
      <c r="J323" s="29"/>
      <c r="K323" s="29"/>
      <c r="L323" s="29"/>
      <c r="M323" s="29"/>
      <c r="N323" s="29"/>
      <c r="O323" s="26" t="str">
        <f aca="false">IF($A323="","",ROUND(G323+H323-I323-J323-K323-L323-M323-N323,2))</f>
        <v/>
      </c>
      <c r="P323" s="28"/>
    </row>
    <row r="324" customFormat="false" ht="15" hidden="false" customHeight="false" outlineLevel="0" collapsed="false">
      <c r="A324" s="22"/>
      <c r="B324" s="23" t="str">
        <f aca="false">IF($A324="","",TEXT($A324,"mmmm"))</f>
        <v/>
      </c>
      <c r="C324" s="24"/>
      <c r="D324" s="24"/>
      <c r="E324" s="24"/>
      <c r="F324" s="24"/>
      <c r="G324" s="25"/>
      <c r="H324" s="25"/>
      <c r="I324" s="25"/>
      <c r="J324" s="25"/>
      <c r="K324" s="25"/>
      <c r="L324" s="25"/>
      <c r="M324" s="25"/>
      <c r="N324" s="25"/>
      <c r="O324" s="26" t="str">
        <f aca="false">IF($A324="","",ROUND(G324+H324-I324-J324-K324-L324-M324-N324,2))</f>
        <v/>
      </c>
      <c r="P324" s="24"/>
    </row>
    <row r="325" customFormat="false" ht="15" hidden="false" customHeight="false" outlineLevel="0" collapsed="false">
      <c r="A325" s="27"/>
      <c r="B325" s="23" t="str">
        <f aca="false">IF($A325="","",TEXT($A325,"mmmm"))</f>
        <v/>
      </c>
      <c r="C325" s="28"/>
      <c r="D325" s="28"/>
      <c r="E325" s="28"/>
      <c r="F325" s="28"/>
      <c r="G325" s="29"/>
      <c r="H325" s="29"/>
      <c r="I325" s="29"/>
      <c r="J325" s="29"/>
      <c r="K325" s="29"/>
      <c r="L325" s="29"/>
      <c r="M325" s="29"/>
      <c r="N325" s="29"/>
      <c r="O325" s="26" t="str">
        <f aca="false">IF($A325="","",ROUND(G325+H325-I325-J325-K325-L325-M325-N325,2))</f>
        <v/>
      </c>
      <c r="P325" s="28"/>
    </row>
    <row r="326" customFormat="false" ht="15" hidden="false" customHeight="false" outlineLevel="0" collapsed="false">
      <c r="A326" s="22"/>
      <c r="B326" s="23" t="str">
        <f aca="false">IF($A326="","",TEXT($A326,"mmmm"))</f>
        <v/>
      </c>
      <c r="C326" s="24"/>
      <c r="D326" s="24"/>
      <c r="E326" s="24"/>
      <c r="F326" s="24"/>
      <c r="G326" s="25"/>
      <c r="H326" s="25"/>
      <c r="I326" s="25"/>
      <c r="J326" s="25"/>
      <c r="K326" s="25"/>
      <c r="L326" s="25"/>
      <c r="M326" s="25"/>
      <c r="N326" s="25"/>
      <c r="O326" s="26" t="str">
        <f aca="false">IF($A326="","",ROUND(G326+H326-I326-J326-K326-L326-M326-N326,2))</f>
        <v/>
      </c>
      <c r="P326" s="24"/>
    </row>
    <row r="327" customFormat="false" ht="15" hidden="false" customHeight="false" outlineLevel="0" collapsed="false">
      <c r="A327" s="27"/>
      <c r="B327" s="23" t="str">
        <f aca="false">IF($A327="","",TEXT($A327,"mmmm"))</f>
        <v/>
      </c>
      <c r="C327" s="28"/>
      <c r="D327" s="28"/>
      <c r="E327" s="28"/>
      <c r="F327" s="28"/>
      <c r="G327" s="29"/>
      <c r="H327" s="29"/>
      <c r="I327" s="29"/>
      <c r="J327" s="29"/>
      <c r="K327" s="29"/>
      <c r="L327" s="29"/>
      <c r="M327" s="29"/>
      <c r="N327" s="29"/>
      <c r="O327" s="26" t="str">
        <f aca="false">IF($A327="","",ROUND(G327+H327-I327-J327-K327-L327-M327-N327,2))</f>
        <v/>
      </c>
      <c r="P327" s="28"/>
    </row>
    <row r="328" customFormat="false" ht="15" hidden="false" customHeight="false" outlineLevel="0" collapsed="false">
      <c r="A328" s="22"/>
      <c r="B328" s="23" t="str">
        <f aca="false">IF($A328="","",TEXT($A328,"mmmm"))</f>
        <v/>
      </c>
      <c r="C328" s="24"/>
      <c r="D328" s="24"/>
      <c r="E328" s="24"/>
      <c r="F328" s="24"/>
      <c r="G328" s="25"/>
      <c r="H328" s="25"/>
      <c r="I328" s="25"/>
      <c r="J328" s="25"/>
      <c r="K328" s="25"/>
      <c r="L328" s="25"/>
      <c r="M328" s="25"/>
      <c r="N328" s="25"/>
      <c r="O328" s="26" t="str">
        <f aca="false">IF($A328="","",ROUND(G328+H328-I328-J328-K328-L328-M328-N328,2))</f>
        <v/>
      </c>
      <c r="P328" s="24"/>
    </row>
    <row r="329" customFormat="false" ht="15" hidden="false" customHeight="false" outlineLevel="0" collapsed="false">
      <c r="A329" s="27"/>
      <c r="B329" s="23" t="str">
        <f aca="false">IF($A329="","",TEXT($A329,"mmmm"))</f>
        <v/>
      </c>
      <c r="C329" s="28"/>
      <c r="D329" s="28"/>
      <c r="E329" s="28"/>
      <c r="F329" s="28"/>
      <c r="G329" s="29"/>
      <c r="H329" s="29"/>
      <c r="I329" s="29"/>
      <c r="J329" s="29"/>
      <c r="K329" s="29"/>
      <c r="L329" s="29"/>
      <c r="M329" s="29"/>
      <c r="N329" s="29"/>
      <c r="O329" s="26" t="str">
        <f aca="false">IF($A329="","",ROUND(G329+H329-I329-J329-K329-L329-M329-N329,2))</f>
        <v/>
      </c>
      <c r="P329" s="28"/>
    </row>
    <row r="330" customFormat="false" ht="15" hidden="false" customHeight="false" outlineLevel="0" collapsed="false">
      <c r="A330" s="22"/>
      <c r="B330" s="23" t="str">
        <f aca="false">IF($A330="","",TEXT($A330,"mmmm"))</f>
        <v/>
      </c>
      <c r="C330" s="24"/>
      <c r="D330" s="24"/>
      <c r="E330" s="24"/>
      <c r="F330" s="24"/>
      <c r="G330" s="25"/>
      <c r="H330" s="25"/>
      <c r="I330" s="25"/>
      <c r="J330" s="25"/>
      <c r="K330" s="25"/>
      <c r="L330" s="25"/>
      <c r="M330" s="25"/>
      <c r="N330" s="25"/>
      <c r="O330" s="26" t="str">
        <f aca="false">IF($A330="","",ROUND(G330+H330-I330-J330-K330-L330-M330-N330,2))</f>
        <v/>
      </c>
      <c r="P330" s="24"/>
    </row>
    <row r="331" customFormat="false" ht="15" hidden="false" customHeight="false" outlineLevel="0" collapsed="false">
      <c r="A331" s="27"/>
      <c r="B331" s="23" t="str">
        <f aca="false">IF($A331="","",TEXT($A331,"mmmm"))</f>
        <v/>
      </c>
      <c r="C331" s="28"/>
      <c r="D331" s="28"/>
      <c r="E331" s="28"/>
      <c r="F331" s="28"/>
      <c r="G331" s="29"/>
      <c r="H331" s="29"/>
      <c r="I331" s="29"/>
      <c r="J331" s="29"/>
      <c r="K331" s="29"/>
      <c r="L331" s="29"/>
      <c r="M331" s="29"/>
      <c r="N331" s="29"/>
      <c r="O331" s="26" t="str">
        <f aca="false">IF($A331="","",ROUND(G331+H331-I331-J331-K331-L331-M331-N331,2))</f>
        <v/>
      </c>
      <c r="P331" s="28"/>
    </row>
    <row r="332" customFormat="false" ht="15" hidden="false" customHeight="false" outlineLevel="0" collapsed="false">
      <c r="A332" s="22"/>
      <c r="B332" s="23" t="str">
        <f aca="false">IF($A332="","",TEXT($A332,"mmmm"))</f>
        <v/>
      </c>
      <c r="C332" s="24"/>
      <c r="D332" s="24"/>
      <c r="E332" s="24"/>
      <c r="F332" s="24"/>
      <c r="G332" s="25"/>
      <c r="H332" s="25"/>
      <c r="I332" s="25"/>
      <c r="J332" s="25"/>
      <c r="K332" s="25"/>
      <c r="L332" s="25"/>
      <c r="M332" s="25"/>
      <c r="N332" s="25"/>
      <c r="O332" s="26" t="str">
        <f aca="false">IF($A332="","",ROUND(G332+H332-I332-J332-K332-L332-M332-N332,2))</f>
        <v/>
      </c>
      <c r="P332" s="24"/>
    </row>
    <row r="333" customFormat="false" ht="15" hidden="false" customHeight="false" outlineLevel="0" collapsed="false">
      <c r="A333" s="27"/>
      <c r="B333" s="23" t="str">
        <f aca="false">IF($A333="","",TEXT($A333,"mmmm"))</f>
        <v/>
      </c>
      <c r="C333" s="28"/>
      <c r="D333" s="28"/>
      <c r="E333" s="28"/>
      <c r="F333" s="28"/>
      <c r="G333" s="29"/>
      <c r="H333" s="29"/>
      <c r="I333" s="29"/>
      <c r="J333" s="29"/>
      <c r="K333" s="29"/>
      <c r="L333" s="29"/>
      <c r="M333" s="29"/>
      <c r="N333" s="29"/>
      <c r="O333" s="26" t="str">
        <f aca="false">IF($A333="","",ROUND(G333+H333-I333-J333-K333-L333-M333-N333,2))</f>
        <v/>
      </c>
      <c r="P333" s="28"/>
    </row>
    <row r="334" customFormat="false" ht="15" hidden="false" customHeight="false" outlineLevel="0" collapsed="false">
      <c r="A334" s="22"/>
      <c r="B334" s="23" t="str">
        <f aca="false">IF($A334="","",TEXT($A334,"mmmm"))</f>
        <v/>
      </c>
      <c r="C334" s="24"/>
      <c r="D334" s="24"/>
      <c r="E334" s="24"/>
      <c r="F334" s="24"/>
      <c r="G334" s="25"/>
      <c r="H334" s="25"/>
      <c r="I334" s="25"/>
      <c r="J334" s="25"/>
      <c r="K334" s="25"/>
      <c r="L334" s="25"/>
      <c r="M334" s="25"/>
      <c r="N334" s="25"/>
      <c r="O334" s="26" t="str">
        <f aca="false">IF($A334="","",ROUND(G334+H334-I334-J334-K334-L334-M334-N334,2))</f>
        <v/>
      </c>
      <c r="P334" s="24"/>
    </row>
    <row r="335" customFormat="false" ht="15" hidden="false" customHeight="false" outlineLevel="0" collapsed="false">
      <c r="A335" s="27"/>
      <c r="B335" s="23" t="str">
        <f aca="false">IF($A335="","",TEXT($A335,"mmmm"))</f>
        <v/>
      </c>
      <c r="C335" s="28"/>
      <c r="D335" s="28"/>
      <c r="E335" s="28"/>
      <c r="F335" s="28"/>
      <c r="G335" s="29"/>
      <c r="H335" s="29"/>
      <c r="I335" s="29"/>
      <c r="J335" s="29"/>
      <c r="K335" s="29"/>
      <c r="L335" s="29"/>
      <c r="M335" s="29"/>
      <c r="N335" s="29"/>
      <c r="O335" s="26" t="str">
        <f aca="false">IF($A335="","",ROUND(G335+H335-I335-J335-K335-L335-M335-N335,2))</f>
        <v/>
      </c>
      <c r="P335" s="28"/>
    </row>
    <row r="336" customFormat="false" ht="15" hidden="false" customHeight="false" outlineLevel="0" collapsed="false">
      <c r="A336" s="22"/>
      <c r="B336" s="23" t="str">
        <f aca="false">IF($A336="","",TEXT($A336,"mmmm"))</f>
        <v/>
      </c>
      <c r="C336" s="24"/>
      <c r="D336" s="24"/>
      <c r="E336" s="24"/>
      <c r="F336" s="24"/>
      <c r="G336" s="25"/>
      <c r="H336" s="25"/>
      <c r="I336" s="25"/>
      <c r="J336" s="25"/>
      <c r="K336" s="25"/>
      <c r="L336" s="25"/>
      <c r="M336" s="25"/>
      <c r="N336" s="25"/>
      <c r="O336" s="26" t="str">
        <f aca="false">IF($A336="","",ROUND(G336+H336-I336-J336-K336-L336-M336-N336,2))</f>
        <v/>
      </c>
      <c r="P336" s="24"/>
    </row>
    <row r="337" customFormat="false" ht="15" hidden="false" customHeight="false" outlineLevel="0" collapsed="false">
      <c r="A337" s="27"/>
      <c r="B337" s="23" t="str">
        <f aca="false">IF($A337="","",TEXT($A337,"mmmm"))</f>
        <v/>
      </c>
      <c r="C337" s="28"/>
      <c r="D337" s="28"/>
      <c r="E337" s="28"/>
      <c r="F337" s="28"/>
      <c r="G337" s="29"/>
      <c r="H337" s="29"/>
      <c r="I337" s="29"/>
      <c r="J337" s="29"/>
      <c r="K337" s="29"/>
      <c r="L337" s="29"/>
      <c r="M337" s="29"/>
      <c r="N337" s="29"/>
      <c r="O337" s="26" t="str">
        <f aca="false">IF($A337="","",ROUND(G337+H337-I337-J337-K337-L337-M337-N337,2))</f>
        <v/>
      </c>
      <c r="P337" s="28"/>
    </row>
    <row r="338" customFormat="false" ht="15" hidden="false" customHeight="false" outlineLevel="0" collapsed="false">
      <c r="A338" s="22"/>
      <c r="B338" s="23" t="str">
        <f aca="false">IF($A338="","",TEXT($A338,"mmmm"))</f>
        <v/>
      </c>
      <c r="C338" s="24"/>
      <c r="D338" s="24"/>
      <c r="E338" s="24"/>
      <c r="F338" s="24"/>
      <c r="G338" s="25"/>
      <c r="H338" s="25"/>
      <c r="I338" s="25"/>
      <c r="J338" s="25"/>
      <c r="K338" s="25"/>
      <c r="L338" s="25"/>
      <c r="M338" s="25"/>
      <c r="N338" s="25"/>
      <c r="O338" s="26" t="str">
        <f aca="false">IF($A338="","",ROUND(G338+H338-I338-J338-K338-L338-M338-N338,2))</f>
        <v/>
      </c>
      <c r="P338" s="24"/>
    </row>
    <row r="339" customFormat="false" ht="15" hidden="false" customHeight="false" outlineLevel="0" collapsed="false">
      <c r="A339" s="27"/>
      <c r="B339" s="23" t="str">
        <f aca="false">IF($A339="","",TEXT($A339,"mmmm"))</f>
        <v/>
      </c>
      <c r="C339" s="28"/>
      <c r="D339" s="28"/>
      <c r="E339" s="28"/>
      <c r="F339" s="28"/>
      <c r="G339" s="29"/>
      <c r="H339" s="29"/>
      <c r="I339" s="29"/>
      <c r="J339" s="29"/>
      <c r="K339" s="29"/>
      <c r="L339" s="29"/>
      <c r="M339" s="29"/>
      <c r="N339" s="29"/>
      <c r="O339" s="26" t="str">
        <f aca="false">IF($A339="","",ROUND(G339+H339-I339-J339-K339-L339-M339-N339,2))</f>
        <v/>
      </c>
      <c r="P339" s="28"/>
    </row>
    <row r="340" customFormat="false" ht="15" hidden="false" customHeight="false" outlineLevel="0" collapsed="false">
      <c r="A340" s="22"/>
      <c r="B340" s="23" t="str">
        <f aca="false">IF($A340="","",TEXT($A340,"mmmm"))</f>
        <v/>
      </c>
      <c r="C340" s="24"/>
      <c r="D340" s="24"/>
      <c r="E340" s="24"/>
      <c r="F340" s="24"/>
      <c r="G340" s="25"/>
      <c r="H340" s="25"/>
      <c r="I340" s="25"/>
      <c r="J340" s="25"/>
      <c r="K340" s="25"/>
      <c r="L340" s="25"/>
      <c r="M340" s="25"/>
      <c r="N340" s="25"/>
      <c r="O340" s="26" t="str">
        <f aca="false">IF($A340="","",ROUND(G340+H340-I340-J340-K340-L340-M340-N340,2))</f>
        <v/>
      </c>
      <c r="P340" s="24"/>
    </row>
    <row r="341" customFormat="false" ht="15" hidden="false" customHeight="false" outlineLevel="0" collapsed="false">
      <c r="A341" s="27"/>
      <c r="B341" s="23" t="str">
        <f aca="false">IF($A341="","",TEXT($A341,"mmmm"))</f>
        <v/>
      </c>
      <c r="C341" s="28"/>
      <c r="D341" s="28"/>
      <c r="E341" s="28"/>
      <c r="F341" s="28"/>
      <c r="G341" s="29"/>
      <c r="H341" s="29"/>
      <c r="I341" s="29"/>
      <c r="J341" s="29"/>
      <c r="K341" s="29"/>
      <c r="L341" s="29"/>
      <c r="M341" s="29"/>
      <c r="N341" s="29"/>
      <c r="O341" s="26" t="str">
        <f aca="false">IF($A341="","",ROUND(G341+H341-I341-J341-K341-L341-M341-N341,2))</f>
        <v/>
      </c>
      <c r="P341" s="28"/>
    </row>
    <row r="342" customFormat="false" ht="15" hidden="false" customHeight="false" outlineLevel="0" collapsed="false">
      <c r="A342" s="22"/>
      <c r="B342" s="23" t="str">
        <f aca="false">IF($A342="","",TEXT($A342,"mmmm"))</f>
        <v/>
      </c>
      <c r="C342" s="24"/>
      <c r="D342" s="24"/>
      <c r="E342" s="24"/>
      <c r="F342" s="24"/>
      <c r="G342" s="25"/>
      <c r="H342" s="25"/>
      <c r="I342" s="25"/>
      <c r="J342" s="25"/>
      <c r="K342" s="25"/>
      <c r="L342" s="25"/>
      <c r="M342" s="25"/>
      <c r="N342" s="25"/>
      <c r="O342" s="26" t="str">
        <f aca="false">IF($A342="","",ROUND(G342+H342-I342-J342-K342-L342-M342-N342,2))</f>
        <v/>
      </c>
      <c r="P342" s="24"/>
    </row>
    <row r="343" customFormat="false" ht="15" hidden="false" customHeight="false" outlineLevel="0" collapsed="false">
      <c r="A343" s="27"/>
      <c r="B343" s="23" t="str">
        <f aca="false">IF($A343="","",TEXT($A343,"mmmm"))</f>
        <v/>
      </c>
      <c r="C343" s="28"/>
      <c r="D343" s="28"/>
      <c r="E343" s="28"/>
      <c r="F343" s="28"/>
      <c r="G343" s="29"/>
      <c r="H343" s="29"/>
      <c r="I343" s="29"/>
      <c r="J343" s="29"/>
      <c r="K343" s="29"/>
      <c r="L343" s="29"/>
      <c r="M343" s="29"/>
      <c r="N343" s="29"/>
      <c r="O343" s="26" t="str">
        <f aca="false">IF($A343="","",ROUND(G343+H343-I343-J343-K343-L343-M343-N343,2))</f>
        <v/>
      </c>
      <c r="P343" s="28"/>
    </row>
    <row r="344" customFormat="false" ht="15" hidden="false" customHeight="false" outlineLevel="0" collapsed="false">
      <c r="A344" s="22"/>
      <c r="B344" s="23" t="str">
        <f aca="false">IF($A344="","",TEXT($A344,"mmmm"))</f>
        <v/>
      </c>
      <c r="C344" s="24"/>
      <c r="D344" s="24"/>
      <c r="E344" s="24"/>
      <c r="F344" s="24"/>
      <c r="G344" s="25"/>
      <c r="H344" s="25"/>
      <c r="I344" s="25"/>
      <c r="J344" s="25"/>
      <c r="K344" s="25"/>
      <c r="L344" s="25"/>
      <c r="M344" s="25"/>
      <c r="N344" s="25"/>
      <c r="O344" s="26" t="str">
        <f aca="false">IF($A344="","",ROUND(G344+H344-I344-J344-K344-L344-M344-N344,2))</f>
        <v/>
      </c>
      <c r="P344" s="24"/>
    </row>
    <row r="345" customFormat="false" ht="15" hidden="false" customHeight="false" outlineLevel="0" collapsed="false">
      <c r="A345" s="27"/>
      <c r="B345" s="23" t="str">
        <f aca="false">IF($A345="","",TEXT($A345,"mmmm"))</f>
        <v/>
      </c>
      <c r="C345" s="28"/>
      <c r="D345" s="28"/>
      <c r="E345" s="28"/>
      <c r="F345" s="28"/>
      <c r="G345" s="29"/>
      <c r="H345" s="29"/>
      <c r="I345" s="29"/>
      <c r="J345" s="29"/>
      <c r="K345" s="29"/>
      <c r="L345" s="29"/>
      <c r="M345" s="29"/>
      <c r="N345" s="29"/>
      <c r="O345" s="26" t="str">
        <f aca="false">IF($A345="","",ROUND(G345+H345-I345-J345-K345-L345-M345-N345,2))</f>
        <v/>
      </c>
      <c r="P345" s="28"/>
    </row>
    <row r="346" customFormat="false" ht="15" hidden="false" customHeight="false" outlineLevel="0" collapsed="false">
      <c r="A346" s="22"/>
      <c r="B346" s="23" t="str">
        <f aca="false">IF($A346="","",TEXT($A346,"mmmm"))</f>
        <v/>
      </c>
      <c r="C346" s="24"/>
      <c r="D346" s="24"/>
      <c r="E346" s="24"/>
      <c r="F346" s="24"/>
      <c r="G346" s="25"/>
      <c r="H346" s="25"/>
      <c r="I346" s="25"/>
      <c r="J346" s="25"/>
      <c r="K346" s="25"/>
      <c r="L346" s="25"/>
      <c r="M346" s="25"/>
      <c r="N346" s="25"/>
      <c r="O346" s="26" t="str">
        <f aca="false">IF($A346="","",ROUND(G346+H346-I346-J346-K346-L346-M346-N346,2))</f>
        <v/>
      </c>
      <c r="P346" s="24"/>
    </row>
    <row r="347" customFormat="false" ht="15" hidden="false" customHeight="false" outlineLevel="0" collapsed="false">
      <c r="A347" s="27"/>
      <c r="B347" s="23" t="str">
        <f aca="false">IF($A347="","",TEXT($A347,"mmmm"))</f>
        <v/>
      </c>
      <c r="C347" s="28"/>
      <c r="D347" s="28"/>
      <c r="E347" s="28"/>
      <c r="F347" s="28"/>
      <c r="G347" s="29"/>
      <c r="H347" s="29"/>
      <c r="I347" s="29"/>
      <c r="J347" s="29"/>
      <c r="K347" s="29"/>
      <c r="L347" s="29"/>
      <c r="M347" s="29"/>
      <c r="N347" s="29"/>
      <c r="O347" s="26" t="str">
        <f aca="false">IF($A347="","",ROUND(G347+H347-I347-J347-K347-L347-M347-N347,2))</f>
        <v/>
      </c>
      <c r="P347" s="28"/>
    </row>
    <row r="348" customFormat="false" ht="15" hidden="false" customHeight="false" outlineLevel="0" collapsed="false">
      <c r="A348" s="22"/>
      <c r="B348" s="23" t="str">
        <f aca="false">IF($A348="","",TEXT($A348,"mmmm"))</f>
        <v/>
      </c>
      <c r="C348" s="24"/>
      <c r="D348" s="24"/>
      <c r="E348" s="24"/>
      <c r="F348" s="24"/>
      <c r="G348" s="25"/>
      <c r="H348" s="25"/>
      <c r="I348" s="25"/>
      <c r="J348" s="25"/>
      <c r="K348" s="25"/>
      <c r="L348" s="25"/>
      <c r="M348" s="25"/>
      <c r="N348" s="25"/>
      <c r="O348" s="26" t="str">
        <f aca="false">IF($A348="","",ROUND(G348+H348-I348-J348-K348-L348-M348-N348,2))</f>
        <v/>
      </c>
      <c r="P348" s="24"/>
    </row>
    <row r="349" customFormat="false" ht="15" hidden="false" customHeight="false" outlineLevel="0" collapsed="false">
      <c r="A349" s="27"/>
      <c r="B349" s="23" t="str">
        <f aca="false">IF($A349="","",TEXT($A349,"mmmm"))</f>
        <v/>
      </c>
      <c r="C349" s="28"/>
      <c r="D349" s="28"/>
      <c r="E349" s="28"/>
      <c r="F349" s="28"/>
      <c r="G349" s="29"/>
      <c r="H349" s="29"/>
      <c r="I349" s="29"/>
      <c r="J349" s="29"/>
      <c r="K349" s="29"/>
      <c r="L349" s="29"/>
      <c r="M349" s="29"/>
      <c r="N349" s="29"/>
      <c r="O349" s="26" t="str">
        <f aca="false">IF($A349="","",ROUND(G349+H349-I349-J349-K349-L349-M349-N349,2))</f>
        <v/>
      </c>
      <c r="P349" s="28"/>
    </row>
    <row r="350" customFormat="false" ht="15" hidden="false" customHeight="false" outlineLevel="0" collapsed="false">
      <c r="A350" s="22"/>
      <c r="B350" s="23" t="str">
        <f aca="false">IF($A350="","",TEXT($A350,"mmmm"))</f>
        <v/>
      </c>
      <c r="C350" s="24"/>
      <c r="D350" s="24"/>
      <c r="E350" s="24"/>
      <c r="F350" s="24"/>
      <c r="G350" s="25"/>
      <c r="H350" s="25"/>
      <c r="I350" s="25"/>
      <c r="J350" s="25"/>
      <c r="K350" s="25"/>
      <c r="L350" s="25"/>
      <c r="M350" s="25"/>
      <c r="N350" s="25"/>
      <c r="O350" s="26" t="str">
        <f aca="false">IF($A350="","",ROUND(G350+H350-I350-J350-K350-L350-M350-N350,2))</f>
        <v/>
      </c>
      <c r="P350" s="24"/>
    </row>
    <row r="351" customFormat="false" ht="15" hidden="false" customHeight="false" outlineLevel="0" collapsed="false">
      <c r="A351" s="27"/>
      <c r="B351" s="23" t="str">
        <f aca="false">IF($A351="","",TEXT($A351,"mmmm"))</f>
        <v/>
      </c>
      <c r="C351" s="28"/>
      <c r="D351" s="28"/>
      <c r="E351" s="28"/>
      <c r="F351" s="28"/>
      <c r="G351" s="29"/>
      <c r="H351" s="29"/>
      <c r="I351" s="29"/>
      <c r="J351" s="29"/>
      <c r="K351" s="29"/>
      <c r="L351" s="29"/>
      <c r="M351" s="29"/>
      <c r="N351" s="29"/>
      <c r="O351" s="26" t="str">
        <f aca="false">IF($A351="","",ROUND(G351+H351-I351-J351-K351-L351-M351-N351,2))</f>
        <v/>
      </c>
      <c r="P351" s="28"/>
    </row>
    <row r="352" customFormat="false" ht="15" hidden="false" customHeight="false" outlineLevel="0" collapsed="false">
      <c r="A352" s="22"/>
      <c r="B352" s="23" t="str">
        <f aca="false">IF($A352="","",TEXT($A352,"mmmm"))</f>
        <v/>
      </c>
      <c r="C352" s="24"/>
      <c r="D352" s="24"/>
      <c r="E352" s="24"/>
      <c r="F352" s="24"/>
      <c r="G352" s="25"/>
      <c r="H352" s="25"/>
      <c r="I352" s="25"/>
      <c r="J352" s="25"/>
      <c r="K352" s="25"/>
      <c r="L352" s="25"/>
      <c r="M352" s="25"/>
      <c r="N352" s="25"/>
      <c r="O352" s="26" t="str">
        <f aca="false">IF($A352="","",ROUND(G352+H352-I352-J352-K352-L352-M352-N352,2))</f>
        <v/>
      </c>
      <c r="P352" s="24"/>
    </row>
    <row r="353" customFormat="false" ht="15" hidden="false" customHeight="false" outlineLevel="0" collapsed="false">
      <c r="A353" s="27"/>
      <c r="B353" s="23" t="str">
        <f aca="false">IF($A353="","",TEXT($A353,"mmmm"))</f>
        <v/>
      </c>
      <c r="C353" s="28"/>
      <c r="D353" s="28"/>
      <c r="E353" s="28"/>
      <c r="F353" s="28"/>
      <c r="G353" s="29"/>
      <c r="H353" s="29"/>
      <c r="I353" s="29"/>
      <c r="J353" s="29"/>
      <c r="K353" s="29"/>
      <c r="L353" s="29"/>
      <c r="M353" s="29"/>
      <c r="N353" s="29"/>
      <c r="O353" s="26" t="str">
        <f aca="false">IF($A353="","",ROUND(G353+H353-I353-J353-K353-L353-M353-N353,2))</f>
        <v/>
      </c>
      <c r="P353" s="28"/>
    </row>
    <row r="354" customFormat="false" ht="15" hidden="false" customHeight="false" outlineLevel="0" collapsed="false">
      <c r="A354" s="22"/>
      <c r="B354" s="23" t="str">
        <f aca="false">IF($A354="","",TEXT($A354,"mmmm"))</f>
        <v/>
      </c>
      <c r="C354" s="24"/>
      <c r="D354" s="24"/>
      <c r="E354" s="24"/>
      <c r="F354" s="24"/>
      <c r="G354" s="25"/>
      <c r="H354" s="25"/>
      <c r="I354" s="25"/>
      <c r="J354" s="25"/>
      <c r="K354" s="25"/>
      <c r="L354" s="25"/>
      <c r="M354" s="25"/>
      <c r="N354" s="25"/>
      <c r="O354" s="26" t="str">
        <f aca="false">IF($A354="","",ROUND(G354+H354-I354-J354-K354-L354-M354-N354,2))</f>
        <v/>
      </c>
      <c r="P354" s="24"/>
    </row>
    <row r="355" customFormat="false" ht="15" hidden="false" customHeight="false" outlineLevel="0" collapsed="false">
      <c r="A355" s="27"/>
      <c r="B355" s="23" t="str">
        <f aca="false">IF($A355="","",TEXT($A355,"mmmm"))</f>
        <v/>
      </c>
      <c r="C355" s="28"/>
      <c r="D355" s="28"/>
      <c r="E355" s="28"/>
      <c r="F355" s="28"/>
      <c r="G355" s="29"/>
      <c r="H355" s="29"/>
      <c r="I355" s="29"/>
      <c r="J355" s="29"/>
      <c r="K355" s="29"/>
      <c r="L355" s="29"/>
      <c r="M355" s="29"/>
      <c r="N355" s="29"/>
      <c r="O355" s="26" t="str">
        <f aca="false">IF($A355="","",ROUND(G355+H355-I355-J355-K355-L355-M355-N355,2))</f>
        <v/>
      </c>
      <c r="P355" s="28"/>
    </row>
    <row r="356" customFormat="false" ht="15" hidden="false" customHeight="false" outlineLevel="0" collapsed="false">
      <c r="A356" s="22"/>
      <c r="B356" s="23" t="str">
        <f aca="false">IF($A356="","",TEXT($A356,"mmmm"))</f>
        <v/>
      </c>
      <c r="C356" s="24"/>
      <c r="D356" s="24"/>
      <c r="E356" s="24"/>
      <c r="F356" s="24"/>
      <c r="G356" s="25"/>
      <c r="H356" s="25"/>
      <c r="I356" s="25"/>
      <c r="J356" s="25"/>
      <c r="K356" s="25"/>
      <c r="L356" s="25"/>
      <c r="M356" s="25"/>
      <c r="N356" s="25"/>
      <c r="O356" s="26" t="str">
        <f aca="false">IF($A356="","",ROUND(G356+H356-I356-J356-K356-L356-M356-N356,2))</f>
        <v/>
      </c>
      <c r="P356" s="24"/>
    </row>
    <row r="357" customFormat="false" ht="15" hidden="false" customHeight="false" outlineLevel="0" collapsed="false">
      <c r="A357" s="27"/>
      <c r="B357" s="23" t="str">
        <f aca="false">IF($A357="","",TEXT($A357,"mmmm"))</f>
        <v/>
      </c>
      <c r="C357" s="28"/>
      <c r="D357" s="28"/>
      <c r="E357" s="28"/>
      <c r="F357" s="28"/>
      <c r="G357" s="29"/>
      <c r="H357" s="29"/>
      <c r="I357" s="29"/>
      <c r="J357" s="29"/>
      <c r="K357" s="29"/>
      <c r="L357" s="29"/>
      <c r="M357" s="29"/>
      <c r="N357" s="29"/>
      <c r="O357" s="26" t="str">
        <f aca="false">IF($A357="","",ROUND(G357+H357-I357-J357-K357-L357-M357-N357,2))</f>
        <v/>
      </c>
      <c r="P357" s="28"/>
    </row>
    <row r="358" customFormat="false" ht="15" hidden="false" customHeight="false" outlineLevel="0" collapsed="false">
      <c r="A358" s="22"/>
      <c r="B358" s="23" t="str">
        <f aca="false">IF($A358="","",TEXT($A358,"mmmm"))</f>
        <v/>
      </c>
      <c r="C358" s="24"/>
      <c r="D358" s="24"/>
      <c r="E358" s="24"/>
      <c r="F358" s="24"/>
      <c r="G358" s="25"/>
      <c r="H358" s="25"/>
      <c r="I358" s="25"/>
      <c r="J358" s="25"/>
      <c r="K358" s="25"/>
      <c r="L358" s="25"/>
      <c r="M358" s="25"/>
      <c r="N358" s="25"/>
      <c r="O358" s="26" t="str">
        <f aca="false">IF($A358="","",ROUND(G358+H358-I358-J358-K358-L358-M358-N358,2))</f>
        <v/>
      </c>
      <c r="P358" s="24"/>
    </row>
    <row r="359" customFormat="false" ht="15" hidden="false" customHeight="false" outlineLevel="0" collapsed="false">
      <c r="A359" s="27"/>
      <c r="B359" s="23" t="str">
        <f aca="false">IF($A359="","",TEXT($A359,"mmmm"))</f>
        <v/>
      </c>
      <c r="C359" s="28"/>
      <c r="D359" s="28"/>
      <c r="E359" s="28"/>
      <c r="F359" s="28"/>
      <c r="G359" s="29"/>
      <c r="H359" s="29"/>
      <c r="I359" s="29"/>
      <c r="J359" s="29"/>
      <c r="K359" s="29"/>
      <c r="L359" s="29"/>
      <c r="M359" s="29"/>
      <c r="N359" s="29"/>
      <c r="O359" s="26" t="str">
        <f aca="false">IF($A359="","",ROUND(G359+H359-I359-J359-K359-L359-M359-N359,2))</f>
        <v/>
      </c>
      <c r="P359" s="28"/>
    </row>
    <row r="360" customFormat="false" ht="15" hidden="false" customHeight="false" outlineLevel="0" collapsed="false">
      <c r="A360" s="22"/>
      <c r="B360" s="23" t="str">
        <f aca="false">IF($A360="","",TEXT($A360,"mmmm"))</f>
        <v/>
      </c>
      <c r="C360" s="24"/>
      <c r="D360" s="24"/>
      <c r="E360" s="24"/>
      <c r="F360" s="24"/>
      <c r="G360" s="25"/>
      <c r="H360" s="25"/>
      <c r="I360" s="25"/>
      <c r="J360" s="25"/>
      <c r="K360" s="25"/>
      <c r="L360" s="25"/>
      <c r="M360" s="25"/>
      <c r="N360" s="25"/>
      <c r="O360" s="26" t="str">
        <f aca="false">IF($A360="","",ROUND(G360+H360-I360-J360-K360-L360-M360-N360,2))</f>
        <v/>
      </c>
      <c r="P360" s="24"/>
    </row>
    <row r="361" customFormat="false" ht="15" hidden="false" customHeight="false" outlineLevel="0" collapsed="false">
      <c r="A361" s="27"/>
      <c r="B361" s="23" t="str">
        <f aca="false">IF($A361="","",TEXT($A361,"mmmm"))</f>
        <v/>
      </c>
      <c r="C361" s="28"/>
      <c r="D361" s="28"/>
      <c r="E361" s="28"/>
      <c r="F361" s="28"/>
      <c r="G361" s="29"/>
      <c r="H361" s="29"/>
      <c r="I361" s="29"/>
      <c r="J361" s="29"/>
      <c r="K361" s="29"/>
      <c r="L361" s="29"/>
      <c r="M361" s="29"/>
      <c r="N361" s="29"/>
      <c r="O361" s="26" t="str">
        <f aca="false">IF($A361="","",ROUND(G361+H361-I361-J361-K361-L361-M361-N361,2))</f>
        <v/>
      </c>
      <c r="P361" s="28"/>
    </row>
    <row r="362" customFormat="false" ht="15" hidden="false" customHeight="false" outlineLevel="0" collapsed="false">
      <c r="A362" s="22"/>
      <c r="B362" s="23" t="str">
        <f aca="false">IF($A362="","",TEXT($A362,"mmmm"))</f>
        <v/>
      </c>
      <c r="C362" s="24"/>
      <c r="D362" s="24"/>
      <c r="E362" s="24"/>
      <c r="F362" s="24"/>
      <c r="G362" s="25"/>
      <c r="H362" s="25"/>
      <c r="I362" s="25"/>
      <c r="J362" s="25"/>
      <c r="K362" s="25"/>
      <c r="L362" s="25"/>
      <c r="M362" s="25"/>
      <c r="N362" s="25"/>
      <c r="O362" s="26" t="str">
        <f aca="false">IF($A362="","",ROUND(G362+H362-I362-J362-K362-L362-M362-N362,2))</f>
        <v/>
      </c>
      <c r="P362" s="24"/>
    </row>
    <row r="363" customFormat="false" ht="15" hidden="false" customHeight="false" outlineLevel="0" collapsed="false">
      <c r="A363" s="27"/>
      <c r="B363" s="23" t="str">
        <f aca="false">IF($A363="","",TEXT($A363,"mmmm"))</f>
        <v/>
      </c>
      <c r="C363" s="28"/>
      <c r="D363" s="28"/>
      <c r="E363" s="28"/>
      <c r="F363" s="28"/>
      <c r="G363" s="29"/>
      <c r="H363" s="29"/>
      <c r="I363" s="29"/>
      <c r="J363" s="29"/>
      <c r="K363" s="29"/>
      <c r="L363" s="29"/>
      <c r="M363" s="29"/>
      <c r="N363" s="29"/>
      <c r="O363" s="26" t="str">
        <f aca="false">IF($A363="","",ROUND(G363+H363-I363-J363-K363-L363-M363-N363,2))</f>
        <v/>
      </c>
      <c r="P363" s="28"/>
    </row>
    <row r="364" customFormat="false" ht="15" hidden="false" customHeight="false" outlineLevel="0" collapsed="false">
      <c r="A364" s="22"/>
      <c r="B364" s="23" t="str">
        <f aca="false">IF($A364="","",TEXT($A364,"mmmm"))</f>
        <v/>
      </c>
      <c r="C364" s="24"/>
      <c r="D364" s="24"/>
      <c r="E364" s="24"/>
      <c r="F364" s="24"/>
      <c r="G364" s="25"/>
      <c r="H364" s="25"/>
      <c r="I364" s="25"/>
      <c r="J364" s="25"/>
      <c r="K364" s="25"/>
      <c r="L364" s="25"/>
      <c r="M364" s="25"/>
      <c r="N364" s="25"/>
      <c r="O364" s="26" t="str">
        <f aca="false">IF($A364="","",ROUND(G364+H364-I364-J364-K364-L364-M364-N364,2))</f>
        <v/>
      </c>
      <c r="P364" s="24"/>
    </row>
    <row r="365" customFormat="false" ht="15" hidden="false" customHeight="false" outlineLevel="0" collapsed="false">
      <c r="A365" s="27"/>
      <c r="B365" s="23" t="str">
        <f aca="false">IF($A365="","",TEXT($A365,"mmmm"))</f>
        <v/>
      </c>
      <c r="C365" s="28"/>
      <c r="D365" s="28"/>
      <c r="E365" s="28"/>
      <c r="F365" s="28"/>
      <c r="G365" s="29"/>
      <c r="H365" s="29"/>
      <c r="I365" s="29"/>
      <c r="J365" s="29"/>
      <c r="K365" s="29"/>
      <c r="L365" s="29"/>
      <c r="M365" s="29"/>
      <c r="N365" s="29"/>
      <c r="O365" s="26" t="str">
        <f aca="false">IF($A365="","",ROUND(G365+H365-I365-J365-K365-L365-M365-N365,2))</f>
        <v/>
      </c>
      <c r="P365" s="28"/>
    </row>
    <row r="366" customFormat="false" ht="15" hidden="false" customHeight="false" outlineLevel="0" collapsed="false">
      <c r="A366" s="22"/>
      <c r="B366" s="23" t="str">
        <f aca="false">IF($A366="","",TEXT($A366,"mmmm"))</f>
        <v/>
      </c>
      <c r="C366" s="24"/>
      <c r="D366" s="24"/>
      <c r="E366" s="24"/>
      <c r="F366" s="24"/>
      <c r="G366" s="25"/>
      <c r="H366" s="25"/>
      <c r="I366" s="25"/>
      <c r="J366" s="25"/>
      <c r="K366" s="25"/>
      <c r="L366" s="25"/>
      <c r="M366" s="25"/>
      <c r="N366" s="25"/>
      <c r="O366" s="26" t="str">
        <f aca="false">IF($A366="","",ROUND(G366+H366-I366-J366-K366-L366-M366-N366,2))</f>
        <v/>
      </c>
      <c r="P366" s="24"/>
    </row>
    <row r="367" customFormat="false" ht="15" hidden="false" customHeight="false" outlineLevel="0" collapsed="false">
      <c r="A367" s="27"/>
      <c r="B367" s="23" t="str">
        <f aca="false">IF($A367="","",TEXT($A367,"mmmm"))</f>
        <v/>
      </c>
      <c r="C367" s="28"/>
      <c r="D367" s="28"/>
      <c r="E367" s="28"/>
      <c r="F367" s="28"/>
      <c r="G367" s="29"/>
      <c r="H367" s="29"/>
      <c r="I367" s="29"/>
      <c r="J367" s="29"/>
      <c r="K367" s="29"/>
      <c r="L367" s="29"/>
      <c r="M367" s="29"/>
      <c r="N367" s="29"/>
      <c r="O367" s="26" t="str">
        <f aca="false">IF($A367="","",ROUND(G367+H367-I367-J367-K367-L367-M367-N367,2))</f>
        <v/>
      </c>
      <c r="P367" s="28"/>
    </row>
    <row r="368" customFormat="false" ht="15" hidden="false" customHeight="false" outlineLevel="0" collapsed="false">
      <c r="A368" s="22"/>
      <c r="B368" s="23" t="str">
        <f aca="false">IF($A368="","",TEXT($A368,"mmmm"))</f>
        <v/>
      </c>
      <c r="C368" s="24"/>
      <c r="D368" s="24"/>
      <c r="E368" s="24"/>
      <c r="F368" s="24"/>
      <c r="G368" s="25"/>
      <c r="H368" s="25"/>
      <c r="I368" s="25"/>
      <c r="J368" s="25"/>
      <c r="K368" s="25"/>
      <c r="L368" s="25"/>
      <c r="M368" s="25"/>
      <c r="N368" s="25"/>
      <c r="O368" s="26" t="str">
        <f aca="false">IF($A368="","",ROUND(G368+H368-I368-J368-K368-L368-M368-N368,2))</f>
        <v/>
      </c>
      <c r="P368" s="24"/>
    </row>
    <row r="369" customFormat="false" ht="15" hidden="false" customHeight="false" outlineLevel="0" collapsed="false">
      <c r="A369" s="27"/>
      <c r="B369" s="23" t="str">
        <f aca="false">IF($A369="","",TEXT($A369,"mmmm"))</f>
        <v/>
      </c>
      <c r="C369" s="28"/>
      <c r="D369" s="28"/>
      <c r="E369" s="28"/>
      <c r="F369" s="28"/>
      <c r="G369" s="29"/>
      <c r="H369" s="29"/>
      <c r="I369" s="29"/>
      <c r="J369" s="29"/>
      <c r="K369" s="29"/>
      <c r="L369" s="29"/>
      <c r="M369" s="29"/>
      <c r="N369" s="29"/>
      <c r="O369" s="26" t="str">
        <f aca="false">IF($A369="","",ROUND(G369+H369-I369-J369-K369-L369-M369-N369,2))</f>
        <v/>
      </c>
      <c r="P369" s="28"/>
    </row>
    <row r="370" customFormat="false" ht="15" hidden="false" customHeight="false" outlineLevel="0" collapsed="false">
      <c r="A370" s="22"/>
      <c r="B370" s="23" t="str">
        <f aca="false">IF($A370="","",TEXT($A370,"mmmm"))</f>
        <v/>
      </c>
      <c r="C370" s="24"/>
      <c r="D370" s="24"/>
      <c r="E370" s="24"/>
      <c r="F370" s="24"/>
      <c r="G370" s="25"/>
      <c r="H370" s="25"/>
      <c r="I370" s="25"/>
      <c r="J370" s="25"/>
      <c r="K370" s="25"/>
      <c r="L370" s="25"/>
      <c r="M370" s="25"/>
      <c r="N370" s="25"/>
      <c r="O370" s="26" t="str">
        <f aca="false">IF($A370="","",ROUND(G370+H370-I370-J370-K370-L370-M370-N370,2))</f>
        <v/>
      </c>
      <c r="P370" s="24"/>
    </row>
    <row r="371" customFormat="false" ht="15" hidden="false" customHeight="false" outlineLevel="0" collapsed="false">
      <c r="A371" s="27"/>
      <c r="B371" s="23" t="str">
        <f aca="false">IF($A371="","",TEXT($A371,"mmmm"))</f>
        <v/>
      </c>
      <c r="C371" s="28"/>
      <c r="D371" s="28"/>
      <c r="E371" s="28"/>
      <c r="F371" s="28"/>
      <c r="G371" s="29"/>
      <c r="H371" s="29"/>
      <c r="I371" s="29"/>
      <c r="J371" s="29"/>
      <c r="K371" s="29"/>
      <c r="L371" s="29"/>
      <c r="M371" s="29"/>
      <c r="N371" s="29"/>
      <c r="O371" s="26" t="str">
        <f aca="false">IF($A371="","",ROUND(G371+H371-I371-J371-K371-L371-M371-N371,2))</f>
        <v/>
      </c>
      <c r="P371" s="28"/>
    </row>
    <row r="372" customFormat="false" ht="15" hidden="false" customHeight="false" outlineLevel="0" collapsed="false">
      <c r="A372" s="22"/>
      <c r="B372" s="23" t="str">
        <f aca="false">IF($A372="","",TEXT($A372,"mmmm"))</f>
        <v/>
      </c>
      <c r="C372" s="24"/>
      <c r="D372" s="24"/>
      <c r="E372" s="24"/>
      <c r="F372" s="24"/>
      <c r="G372" s="25"/>
      <c r="H372" s="25"/>
      <c r="I372" s="25"/>
      <c r="J372" s="25"/>
      <c r="K372" s="25"/>
      <c r="L372" s="25"/>
      <c r="M372" s="25"/>
      <c r="N372" s="25"/>
      <c r="O372" s="26" t="str">
        <f aca="false">IF($A372="","",ROUND(G372+H372-I372-J372-K372-L372-M372-N372,2))</f>
        <v/>
      </c>
      <c r="P372" s="24"/>
    </row>
    <row r="373" customFormat="false" ht="15" hidden="false" customHeight="false" outlineLevel="0" collapsed="false">
      <c r="A373" s="27"/>
      <c r="B373" s="23" t="str">
        <f aca="false">IF($A373="","",TEXT($A373,"mmmm"))</f>
        <v/>
      </c>
      <c r="C373" s="28"/>
      <c r="D373" s="28"/>
      <c r="E373" s="28"/>
      <c r="F373" s="28"/>
      <c r="G373" s="29"/>
      <c r="H373" s="29"/>
      <c r="I373" s="29"/>
      <c r="J373" s="29"/>
      <c r="K373" s="29"/>
      <c r="L373" s="29"/>
      <c r="M373" s="29"/>
      <c r="N373" s="29"/>
      <c r="O373" s="26" t="str">
        <f aca="false">IF($A373="","",ROUND(G373+H373-I373-J373-K373-L373-M373-N373,2))</f>
        <v/>
      </c>
      <c r="P373" s="28"/>
    </row>
    <row r="374" customFormat="false" ht="15" hidden="false" customHeight="false" outlineLevel="0" collapsed="false">
      <c r="A374" s="22"/>
      <c r="B374" s="23" t="str">
        <f aca="false">IF($A374="","",TEXT($A374,"mmmm"))</f>
        <v/>
      </c>
      <c r="C374" s="24"/>
      <c r="D374" s="24"/>
      <c r="E374" s="24"/>
      <c r="F374" s="24"/>
      <c r="G374" s="25"/>
      <c r="H374" s="25"/>
      <c r="I374" s="25"/>
      <c r="J374" s="25"/>
      <c r="K374" s="25"/>
      <c r="L374" s="25"/>
      <c r="M374" s="25"/>
      <c r="N374" s="25"/>
      <c r="O374" s="26" t="str">
        <f aca="false">IF($A374="","",ROUND(G374+H374-I374-J374-K374-L374-M374-N374,2))</f>
        <v/>
      </c>
      <c r="P374" s="24"/>
    </row>
    <row r="375" customFormat="false" ht="15" hidden="false" customHeight="false" outlineLevel="0" collapsed="false">
      <c r="A375" s="27"/>
      <c r="B375" s="23" t="str">
        <f aca="false">IF($A375="","",TEXT($A375,"mmmm"))</f>
        <v/>
      </c>
      <c r="C375" s="28"/>
      <c r="D375" s="28"/>
      <c r="E375" s="28"/>
      <c r="F375" s="28"/>
      <c r="G375" s="29"/>
      <c r="H375" s="29"/>
      <c r="I375" s="29"/>
      <c r="J375" s="29"/>
      <c r="K375" s="29"/>
      <c r="L375" s="29"/>
      <c r="M375" s="29"/>
      <c r="N375" s="29"/>
      <c r="O375" s="26" t="str">
        <f aca="false">IF($A375="","",ROUND(G375+H375-I375-J375-K375-L375-M375-N375,2))</f>
        <v/>
      </c>
      <c r="P375" s="28"/>
    </row>
    <row r="376" customFormat="false" ht="15" hidden="false" customHeight="false" outlineLevel="0" collapsed="false">
      <c r="A376" s="22"/>
      <c r="B376" s="23" t="str">
        <f aca="false">IF($A376="","",TEXT($A376,"mmmm"))</f>
        <v/>
      </c>
      <c r="C376" s="24"/>
      <c r="D376" s="24"/>
      <c r="E376" s="24"/>
      <c r="F376" s="24"/>
      <c r="G376" s="25"/>
      <c r="H376" s="25"/>
      <c r="I376" s="25"/>
      <c r="J376" s="25"/>
      <c r="K376" s="25"/>
      <c r="L376" s="25"/>
      <c r="M376" s="25"/>
      <c r="N376" s="25"/>
      <c r="O376" s="26" t="str">
        <f aca="false">IF($A376="","",ROUND(G376+H376-I376-J376-K376-L376-M376-N376,2))</f>
        <v/>
      </c>
      <c r="P376" s="24"/>
    </row>
    <row r="377" customFormat="false" ht="15" hidden="false" customHeight="false" outlineLevel="0" collapsed="false">
      <c r="A377" s="27"/>
      <c r="B377" s="23" t="str">
        <f aca="false">IF($A377="","",TEXT($A377,"mmmm"))</f>
        <v/>
      </c>
      <c r="C377" s="28"/>
      <c r="D377" s="28"/>
      <c r="E377" s="28"/>
      <c r="F377" s="28"/>
      <c r="G377" s="29"/>
      <c r="H377" s="29"/>
      <c r="I377" s="29"/>
      <c r="J377" s="29"/>
      <c r="K377" s="29"/>
      <c r="L377" s="29"/>
      <c r="M377" s="29"/>
      <c r="N377" s="29"/>
      <c r="O377" s="26" t="str">
        <f aca="false">IF($A377="","",ROUND(G377+H377-I377-J377-K377-L377-M377-N377,2))</f>
        <v/>
      </c>
      <c r="P377" s="28"/>
    </row>
    <row r="378" customFormat="false" ht="15" hidden="false" customHeight="false" outlineLevel="0" collapsed="false">
      <c r="A378" s="22"/>
      <c r="B378" s="23" t="str">
        <f aca="false">IF($A378="","",TEXT($A378,"mmmm"))</f>
        <v/>
      </c>
      <c r="C378" s="24"/>
      <c r="D378" s="24"/>
      <c r="E378" s="24"/>
      <c r="F378" s="24"/>
      <c r="G378" s="25"/>
      <c r="H378" s="25"/>
      <c r="I378" s="25"/>
      <c r="J378" s="25"/>
      <c r="K378" s="25"/>
      <c r="L378" s="25"/>
      <c r="M378" s="25"/>
      <c r="N378" s="25"/>
      <c r="O378" s="26" t="str">
        <f aca="false">IF($A378="","",ROUND(G378+H378-I378-J378-K378-L378-M378-N378,2))</f>
        <v/>
      </c>
      <c r="P378" s="24"/>
    </row>
    <row r="379" customFormat="false" ht="15" hidden="false" customHeight="false" outlineLevel="0" collapsed="false">
      <c r="A379" s="27"/>
      <c r="B379" s="23" t="str">
        <f aca="false">IF($A379="","",TEXT($A379,"mmmm"))</f>
        <v/>
      </c>
      <c r="C379" s="28"/>
      <c r="D379" s="28"/>
      <c r="E379" s="28"/>
      <c r="F379" s="28"/>
      <c r="G379" s="29"/>
      <c r="H379" s="29"/>
      <c r="I379" s="29"/>
      <c r="J379" s="29"/>
      <c r="K379" s="29"/>
      <c r="L379" s="29"/>
      <c r="M379" s="29"/>
      <c r="N379" s="29"/>
      <c r="O379" s="26" t="str">
        <f aca="false">IF($A379="","",ROUND(G379+H379-I379-J379-K379-L379-M379-N379,2))</f>
        <v/>
      </c>
      <c r="P379" s="28"/>
    </row>
    <row r="380" customFormat="false" ht="15" hidden="false" customHeight="false" outlineLevel="0" collapsed="false">
      <c r="A380" s="22"/>
      <c r="B380" s="23" t="str">
        <f aca="false">IF($A380="","",TEXT($A380,"mmmm"))</f>
        <v/>
      </c>
      <c r="C380" s="24"/>
      <c r="D380" s="24"/>
      <c r="E380" s="24"/>
      <c r="F380" s="24"/>
      <c r="G380" s="25"/>
      <c r="H380" s="25"/>
      <c r="I380" s="25"/>
      <c r="J380" s="25"/>
      <c r="K380" s="25"/>
      <c r="L380" s="25"/>
      <c r="M380" s="25"/>
      <c r="N380" s="25"/>
      <c r="O380" s="26" t="str">
        <f aca="false">IF($A380="","",ROUND(G380+H380-I380-J380-K380-L380-M380-N380,2))</f>
        <v/>
      </c>
      <c r="P380" s="24"/>
    </row>
    <row r="381" customFormat="false" ht="15" hidden="false" customHeight="false" outlineLevel="0" collapsed="false">
      <c r="A381" s="27"/>
      <c r="B381" s="23" t="str">
        <f aca="false">IF($A381="","",TEXT($A381,"mmmm"))</f>
        <v/>
      </c>
      <c r="C381" s="28"/>
      <c r="D381" s="28"/>
      <c r="E381" s="28"/>
      <c r="F381" s="28"/>
      <c r="G381" s="29"/>
      <c r="H381" s="29"/>
      <c r="I381" s="29"/>
      <c r="J381" s="29"/>
      <c r="K381" s="29"/>
      <c r="L381" s="29"/>
      <c r="M381" s="29"/>
      <c r="N381" s="29"/>
      <c r="O381" s="26" t="str">
        <f aca="false">IF($A381="","",ROUND(G381+H381-I381-J381-K381-L381-M381-N381,2))</f>
        <v/>
      </c>
      <c r="P381" s="28"/>
    </row>
    <row r="382" customFormat="false" ht="15" hidden="false" customHeight="false" outlineLevel="0" collapsed="false">
      <c r="A382" s="22"/>
      <c r="B382" s="23" t="str">
        <f aca="false">IF($A382="","",TEXT($A382,"mmmm"))</f>
        <v/>
      </c>
      <c r="C382" s="24"/>
      <c r="D382" s="24"/>
      <c r="E382" s="24"/>
      <c r="F382" s="24"/>
      <c r="G382" s="25"/>
      <c r="H382" s="25"/>
      <c r="I382" s="25"/>
      <c r="J382" s="25"/>
      <c r="K382" s="25"/>
      <c r="L382" s="25"/>
      <c r="M382" s="25"/>
      <c r="N382" s="25"/>
      <c r="O382" s="26" t="str">
        <f aca="false">IF($A382="","",ROUND(G382+H382-I382-J382-K382-L382-M382-N382,2))</f>
        <v/>
      </c>
      <c r="P382" s="24"/>
    </row>
    <row r="383" customFormat="false" ht="15" hidden="false" customHeight="false" outlineLevel="0" collapsed="false">
      <c r="A383" s="27"/>
      <c r="B383" s="23" t="str">
        <f aca="false">IF($A383="","",TEXT($A383,"mmmm"))</f>
        <v/>
      </c>
      <c r="C383" s="28"/>
      <c r="D383" s="28"/>
      <c r="E383" s="28"/>
      <c r="F383" s="28"/>
      <c r="G383" s="29"/>
      <c r="H383" s="29"/>
      <c r="I383" s="29"/>
      <c r="J383" s="29"/>
      <c r="K383" s="29"/>
      <c r="L383" s="29"/>
      <c r="M383" s="29"/>
      <c r="N383" s="29"/>
      <c r="O383" s="26" t="str">
        <f aca="false">IF($A383="","",ROUND(G383+H383-I383-J383-K383-L383-M383-N383,2))</f>
        <v/>
      </c>
      <c r="P383" s="28"/>
    </row>
    <row r="384" customFormat="false" ht="15" hidden="false" customHeight="false" outlineLevel="0" collapsed="false">
      <c r="A384" s="22"/>
      <c r="B384" s="23" t="str">
        <f aca="false">IF($A384="","",TEXT($A384,"mmmm"))</f>
        <v/>
      </c>
      <c r="C384" s="24"/>
      <c r="D384" s="24"/>
      <c r="E384" s="24"/>
      <c r="F384" s="24"/>
      <c r="G384" s="25"/>
      <c r="H384" s="25"/>
      <c r="I384" s="25"/>
      <c r="J384" s="25"/>
      <c r="K384" s="25"/>
      <c r="L384" s="25"/>
      <c r="M384" s="25"/>
      <c r="N384" s="25"/>
      <c r="O384" s="26" t="str">
        <f aca="false">IF($A384="","",ROUND(G384+H384-I384-J384-K384-L384-M384-N384,2))</f>
        <v/>
      </c>
      <c r="P384" s="24"/>
    </row>
    <row r="385" customFormat="false" ht="15" hidden="false" customHeight="false" outlineLevel="0" collapsed="false">
      <c r="A385" s="27"/>
      <c r="B385" s="23" t="str">
        <f aca="false">IF($A385="","",TEXT($A385,"mmmm"))</f>
        <v/>
      </c>
      <c r="C385" s="28"/>
      <c r="D385" s="28"/>
      <c r="E385" s="28"/>
      <c r="F385" s="28"/>
      <c r="G385" s="29"/>
      <c r="H385" s="29"/>
      <c r="I385" s="29"/>
      <c r="J385" s="29"/>
      <c r="K385" s="29"/>
      <c r="L385" s="29"/>
      <c r="M385" s="29"/>
      <c r="N385" s="29"/>
      <c r="O385" s="26" t="str">
        <f aca="false">IF($A385="","",ROUND(G385+H385-I385-J385-K385-L385-M385-N385,2))</f>
        <v/>
      </c>
      <c r="P385" s="28"/>
    </row>
    <row r="386" customFormat="false" ht="15" hidden="false" customHeight="false" outlineLevel="0" collapsed="false">
      <c r="A386" s="22"/>
      <c r="B386" s="23" t="str">
        <f aca="false">IF($A386="","",TEXT($A386,"mmmm"))</f>
        <v/>
      </c>
      <c r="C386" s="24"/>
      <c r="D386" s="24"/>
      <c r="E386" s="24"/>
      <c r="F386" s="24"/>
      <c r="G386" s="25"/>
      <c r="H386" s="25"/>
      <c r="I386" s="25"/>
      <c r="J386" s="25"/>
      <c r="K386" s="25"/>
      <c r="L386" s="25"/>
      <c r="M386" s="25"/>
      <c r="N386" s="25"/>
      <c r="O386" s="26" t="str">
        <f aca="false">IF($A386="","",ROUND(G386+H386-I386-J386-K386-L386-M386-N386,2))</f>
        <v/>
      </c>
      <c r="P386" s="24"/>
    </row>
    <row r="387" customFormat="false" ht="15" hidden="false" customHeight="false" outlineLevel="0" collapsed="false">
      <c r="A387" s="27"/>
      <c r="B387" s="23" t="str">
        <f aca="false">IF($A387="","",TEXT($A387,"mmmm"))</f>
        <v/>
      </c>
      <c r="C387" s="28"/>
      <c r="D387" s="28"/>
      <c r="E387" s="28"/>
      <c r="F387" s="28"/>
      <c r="G387" s="29"/>
      <c r="H387" s="29"/>
      <c r="I387" s="29"/>
      <c r="J387" s="29"/>
      <c r="K387" s="29"/>
      <c r="L387" s="29"/>
      <c r="M387" s="29"/>
      <c r="N387" s="29"/>
      <c r="O387" s="26" t="str">
        <f aca="false">IF($A387="","",ROUND(G387+H387-I387-J387-K387-L387-M387-N387,2))</f>
        <v/>
      </c>
      <c r="P387" s="28"/>
    </row>
    <row r="388" customFormat="false" ht="15" hidden="false" customHeight="false" outlineLevel="0" collapsed="false">
      <c r="A388" s="22"/>
      <c r="B388" s="23" t="str">
        <f aca="false">IF($A388="","",TEXT($A388,"mmmm"))</f>
        <v/>
      </c>
      <c r="C388" s="24"/>
      <c r="D388" s="24"/>
      <c r="E388" s="24"/>
      <c r="F388" s="24"/>
      <c r="G388" s="25"/>
      <c r="H388" s="25"/>
      <c r="I388" s="25"/>
      <c r="J388" s="25"/>
      <c r="K388" s="25"/>
      <c r="L388" s="25"/>
      <c r="M388" s="25"/>
      <c r="N388" s="25"/>
      <c r="O388" s="26" t="str">
        <f aca="false">IF($A388="","",ROUND(G388+H388-I388-J388-K388-L388-M388-N388,2))</f>
        <v/>
      </c>
      <c r="P388" s="24"/>
    </row>
    <row r="389" customFormat="false" ht="15" hidden="false" customHeight="false" outlineLevel="0" collapsed="false">
      <c r="A389" s="27"/>
      <c r="B389" s="23" t="str">
        <f aca="false">IF($A389="","",TEXT($A389,"mmmm"))</f>
        <v/>
      </c>
      <c r="C389" s="28"/>
      <c r="D389" s="28"/>
      <c r="E389" s="28"/>
      <c r="F389" s="28"/>
      <c r="G389" s="29"/>
      <c r="H389" s="29"/>
      <c r="I389" s="29"/>
      <c r="J389" s="29"/>
      <c r="K389" s="29"/>
      <c r="L389" s="29"/>
      <c r="M389" s="29"/>
      <c r="N389" s="29"/>
      <c r="O389" s="26" t="str">
        <f aca="false">IF($A389="","",ROUND(G389+H389-I389-J389-K389-L389-M389-N389,2))</f>
        <v/>
      </c>
      <c r="P389" s="28"/>
    </row>
    <row r="390" customFormat="false" ht="15" hidden="false" customHeight="false" outlineLevel="0" collapsed="false">
      <c r="A390" s="22"/>
      <c r="B390" s="23" t="str">
        <f aca="false">IF($A390="","",TEXT($A390,"mmmm"))</f>
        <v/>
      </c>
      <c r="C390" s="24"/>
      <c r="D390" s="24"/>
      <c r="E390" s="24"/>
      <c r="F390" s="24"/>
      <c r="G390" s="25"/>
      <c r="H390" s="25"/>
      <c r="I390" s="25"/>
      <c r="J390" s="25"/>
      <c r="K390" s="25"/>
      <c r="L390" s="25"/>
      <c r="M390" s="25"/>
      <c r="N390" s="25"/>
      <c r="O390" s="26" t="str">
        <f aca="false">IF($A390="","",ROUND(G390+H390-I390-J390-K390-L390-M390-N390,2))</f>
        <v/>
      </c>
      <c r="P390" s="24"/>
    </row>
    <row r="391" customFormat="false" ht="15" hidden="false" customHeight="false" outlineLevel="0" collapsed="false">
      <c r="A391" s="27"/>
      <c r="B391" s="23" t="str">
        <f aca="false">IF($A391="","",TEXT($A391,"mmmm"))</f>
        <v/>
      </c>
      <c r="C391" s="28"/>
      <c r="D391" s="28"/>
      <c r="E391" s="28"/>
      <c r="F391" s="28"/>
      <c r="G391" s="29"/>
      <c r="H391" s="29"/>
      <c r="I391" s="29"/>
      <c r="J391" s="29"/>
      <c r="K391" s="29"/>
      <c r="L391" s="29"/>
      <c r="M391" s="29"/>
      <c r="N391" s="29"/>
      <c r="O391" s="26" t="str">
        <f aca="false">IF($A391="","",ROUND(G391+H391-I391-J391-K391-L391-M391-N391,2))</f>
        <v/>
      </c>
      <c r="P391" s="28"/>
    </row>
    <row r="392" customFormat="false" ht="15" hidden="false" customHeight="false" outlineLevel="0" collapsed="false">
      <c r="A392" s="22"/>
      <c r="B392" s="23" t="str">
        <f aca="false">IF($A392="","",TEXT($A392,"mmmm"))</f>
        <v/>
      </c>
      <c r="C392" s="24"/>
      <c r="D392" s="24"/>
      <c r="E392" s="24"/>
      <c r="F392" s="24"/>
      <c r="G392" s="25"/>
      <c r="H392" s="25"/>
      <c r="I392" s="25"/>
      <c r="J392" s="25"/>
      <c r="K392" s="25"/>
      <c r="L392" s="25"/>
      <c r="M392" s="25"/>
      <c r="N392" s="25"/>
      <c r="O392" s="26" t="str">
        <f aca="false">IF($A392="","",ROUND(G392+H392-I392-J392-K392-L392-M392-N392,2))</f>
        <v/>
      </c>
      <c r="P392" s="24"/>
    </row>
    <row r="393" customFormat="false" ht="15" hidden="false" customHeight="false" outlineLevel="0" collapsed="false">
      <c r="A393" s="27"/>
      <c r="B393" s="23" t="str">
        <f aca="false">IF($A393="","",TEXT($A393,"mmmm"))</f>
        <v/>
      </c>
      <c r="C393" s="28"/>
      <c r="D393" s="28"/>
      <c r="E393" s="28"/>
      <c r="F393" s="28"/>
      <c r="G393" s="29"/>
      <c r="H393" s="29"/>
      <c r="I393" s="29"/>
      <c r="J393" s="29"/>
      <c r="K393" s="29"/>
      <c r="L393" s="29"/>
      <c r="M393" s="29"/>
      <c r="N393" s="29"/>
      <c r="O393" s="26" t="str">
        <f aca="false">IF($A393="","",ROUND(G393+H393-I393-J393-K393-L393-M393-N393,2))</f>
        <v/>
      </c>
      <c r="P393" s="28"/>
    </row>
    <row r="394" customFormat="false" ht="15" hidden="false" customHeight="false" outlineLevel="0" collapsed="false">
      <c r="A394" s="22"/>
      <c r="B394" s="23" t="str">
        <f aca="false">IF($A394="","",TEXT($A394,"mmmm"))</f>
        <v/>
      </c>
      <c r="C394" s="24"/>
      <c r="D394" s="24"/>
      <c r="E394" s="24"/>
      <c r="F394" s="24"/>
      <c r="G394" s="25"/>
      <c r="H394" s="25"/>
      <c r="I394" s="25"/>
      <c r="J394" s="25"/>
      <c r="K394" s="25"/>
      <c r="L394" s="25"/>
      <c r="M394" s="25"/>
      <c r="N394" s="25"/>
      <c r="O394" s="26" t="str">
        <f aca="false">IF($A394="","",ROUND(G394+H394-I394-J394-K394-L394-M394-N394,2))</f>
        <v/>
      </c>
      <c r="P394" s="24"/>
    </row>
    <row r="395" customFormat="false" ht="15" hidden="false" customHeight="false" outlineLevel="0" collapsed="false">
      <c r="A395" s="27"/>
      <c r="B395" s="23" t="str">
        <f aca="false">IF($A395="","",TEXT($A395,"mmmm"))</f>
        <v/>
      </c>
      <c r="C395" s="28"/>
      <c r="D395" s="28"/>
      <c r="E395" s="28"/>
      <c r="F395" s="28"/>
      <c r="G395" s="29"/>
      <c r="H395" s="29"/>
      <c r="I395" s="29"/>
      <c r="J395" s="29"/>
      <c r="K395" s="29"/>
      <c r="L395" s="29"/>
      <c r="M395" s="29"/>
      <c r="N395" s="29"/>
      <c r="O395" s="26" t="str">
        <f aca="false">IF($A395="","",ROUND(G395+H395-I395-J395-K395-L395-M395-N395,2))</f>
        <v/>
      </c>
      <c r="P395" s="28"/>
    </row>
    <row r="396" customFormat="false" ht="15" hidden="false" customHeight="false" outlineLevel="0" collapsed="false">
      <c r="A396" s="22"/>
      <c r="B396" s="23" t="str">
        <f aca="false">IF($A396="","",TEXT($A396,"mmmm"))</f>
        <v/>
      </c>
      <c r="C396" s="24"/>
      <c r="D396" s="24"/>
      <c r="E396" s="24"/>
      <c r="F396" s="24"/>
      <c r="G396" s="25"/>
      <c r="H396" s="25"/>
      <c r="I396" s="25"/>
      <c r="J396" s="25"/>
      <c r="K396" s="25"/>
      <c r="L396" s="25"/>
      <c r="M396" s="25"/>
      <c r="N396" s="25"/>
      <c r="O396" s="26" t="str">
        <f aca="false">IF($A396="","",ROUND(G396+H396-I396-J396-K396-L396-M396-N396,2))</f>
        <v/>
      </c>
      <c r="P396" s="24"/>
    </row>
    <row r="397" customFormat="false" ht="15" hidden="false" customHeight="false" outlineLevel="0" collapsed="false">
      <c r="A397" s="27"/>
      <c r="B397" s="23" t="str">
        <f aca="false">IF($A397="","",TEXT($A397,"mmmm"))</f>
        <v/>
      </c>
      <c r="C397" s="28"/>
      <c r="D397" s="28"/>
      <c r="E397" s="28"/>
      <c r="F397" s="28"/>
      <c r="G397" s="29"/>
      <c r="H397" s="29"/>
      <c r="I397" s="29"/>
      <c r="J397" s="29"/>
      <c r="K397" s="29"/>
      <c r="L397" s="29"/>
      <c r="M397" s="29"/>
      <c r="N397" s="29"/>
      <c r="O397" s="26" t="str">
        <f aca="false">IF($A397="","",ROUND(G397+H397-I397-J397-K397-L397-M397-N397,2))</f>
        <v/>
      </c>
      <c r="P397" s="28"/>
    </row>
    <row r="398" customFormat="false" ht="15" hidden="false" customHeight="false" outlineLevel="0" collapsed="false">
      <c r="A398" s="22"/>
      <c r="B398" s="23" t="str">
        <f aca="false">IF($A398="","",TEXT($A398,"mmmm"))</f>
        <v/>
      </c>
      <c r="C398" s="24"/>
      <c r="D398" s="24"/>
      <c r="E398" s="24"/>
      <c r="F398" s="24"/>
      <c r="G398" s="25"/>
      <c r="H398" s="25"/>
      <c r="I398" s="25"/>
      <c r="J398" s="25"/>
      <c r="K398" s="25"/>
      <c r="L398" s="25"/>
      <c r="M398" s="25"/>
      <c r="N398" s="25"/>
      <c r="O398" s="26" t="str">
        <f aca="false">IF($A398="","",ROUND(G398+H398-I398-J398-K398-L398-M398-N398,2))</f>
        <v/>
      </c>
      <c r="P398" s="24"/>
    </row>
    <row r="399" customFormat="false" ht="15" hidden="false" customHeight="false" outlineLevel="0" collapsed="false">
      <c r="A399" s="27"/>
      <c r="B399" s="23" t="str">
        <f aca="false">IF($A399="","",TEXT($A399,"mmmm"))</f>
        <v/>
      </c>
      <c r="C399" s="28"/>
      <c r="D399" s="28"/>
      <c r="E399" s="28"/>
      <c r="F399" s="28"/>
      <c r="G399" s="29"/>
      <c r="H399" s="29"/>
      <c r="I399" s="29"/>
      <c r="J399" s="29"/>
      <c r="K399" s="29"/>
      <c r="L399" s="29"/>
      <c r="M399" s="29"/>
      <c r="N399" s="29"/>
      <c r="O399" s="26" t="str">
        <f aca="false">IF($A399="","",ROUND(G399+H399-I399-J399-K399-L399-M399-N399,2))</f>
        <v/>
      </c>
      <c r="P399" s="28"/>
    </row>
    <row r="400" customFormat="false" ht="15" hidden="false" customHeight="false" outlineLevel="0" collapsed="false">
      <c r="A400" s="22"/>
      <c r="B400" s="23" t="str">
        <f aca="false">IF($A400="","",TEXT($A400,"mmmm"))</f>
        <v/>
      </c>
      <c r="C400" s="24"/>
      <c r="D400" s="24"/>
      <c r="E400" s="24"/>
      <c r="F400" s="24"/>
      <c r="G400" s="25"/>
      <c r="H400" s="25"/>
      <c r="I400" s="25"/>
      <c r="J400" s="25"/>
      <c r="K400" s="25"/>
      <c r="L400" s="25"/>
      <c r="M400" s="25"/>
      <c r="N400" s="25"/>
      <c r="O400" s="26" t="str">
        <f aca="false">IF($A400="","",ROUND(G400+H400-I400-J400-K400-L400-M400-N400,2))</f>
        <v/>
      </c>
      <c r="P400" s="24"/>
    </row>
    <row r="401" customFormat="false" ht="15" hidden="false" customHeight="false" outlineLevel="0" collapsed="false">
      <c r="A401" s="27"/>
      <c r="B401" s="23" t="str">
        <f aca="false">IF($A401="","",TEXT($A401,"mmmm"))</f>
        <v/>
      </c>
      <c r="C401" s="28"/>
      <c r="D401" s="28"/>
      <c r="E401" s="28"/>
      <c r="F401" s="28"/>
      <c r="G401" s="29"/>
      <c r="H401" s="29"/>
      <c r="I401" s="29"/>
      <c r="J401" s="29"/>
      <c r="K401" s="29"/>
      <c r="L401" s="29"/>
      <c r="M401" s="29"/>
      <c r="N401" s="29"/>
      <c r="O401" s="26" t="str">
        <f aca="false">IF($A401="","",ROUND(G401+H401-I401-J401-K401-L401-M401-N401,2))</f>
        <v/>
      </c>
      <c r="P401" s="28"/>
    </row>
    <row r="402" customFormat="false" ht="15" hidden="false" customHeight="false" outlineLevel="0" collapsed="false">
      <c r="A402" s="22"/>
      <c r="B402" s="23" t="str">
        <f aca="false">IF($A402="","",TEXT($A402,"mmmm"))</f>
        <v/>
      </c>
      <c r="C402" s="24"/>
      <c r="D402" s="24"/>
      <c r="E402" s="24"/>
      <c r="F402" s="24"/>
      <c r="G402" s="25"/>
      <c r="H402" s="25"/>
      <c r="I402" s="25"/>
      <c r="J402" s="25"/>
      <c r="K402" s="25"/>
      <c r="L402" s="25"/>
      <c r="M402" s="25"/>
      <c r="N402" s="25"/>
      <c r="O402" s="26" t="str">
        <f aca="false">IF($A402="","",ROUND(G402+H402-I402-J402-K402-L402-M402-N402,2))</f>
        <v/>
      </c>
      <c r="P402" s="24"/>
    </row>
    <row r="403" customFormat="false" ht="15" hidden="false" customHeight="false" outlineLevel="0" collapsed="false">
      <c r="A403" s="27"/>
      <c r="B403" s="23" t="str">
        <f aca="false">IF($A403="","",TEXT($A403,"mmmm"))</f>
        <v/>
      </c>
      <c r="C403" s="28"/>
      <c r="D403" s="28"/>
      <c r="E403" s="28"/>
      <c r="F403" s="28"/>
      <c r="G403" s="29"/>
      <c r="H403" s="29"/>
      <c r="I403" s="29"/>
      <c r="J403" s="29"/>
      <c r="K403" s="29"/>
      <c r="L403" s="29"/>
      <c r="M403" s="29"/>
      <c r="N403" s="29"/>
      <c r="O403" s="26" t="str">
        <f aca="false">IF($A403="","",ROUND(G403+H403-I403-J403-K403-L403-M403-N403,2))</f>
        <v/>
      </c>
      <c r="P403" s="28"/>
    </row>
    <row r="404" customFormat="false" ht="15" hidden="false" customHeight="false" outlineLevel="0" collapsed="false">
      <c r="A404" s="22"/>
      <c r="B404" s="23" t="str">
        <f aca="false">IF($A404="","",TEXT($A404,"mmmm"))</f>
        <v/>
      </c>
      <c r="C404" s="24"/>
      <c r="D404" s="24"/>
      <c r="E404" s="24"/>
      <c r="F404" s="24"/>
      <c r="G404" s="25"/>
      <c r="H404" s="25"/>
      <c r="I404" s="25"/>
      <c r="J404" s="25"/>
      <c r="K404" s="25"/>
      <c r="L404" s="25"/>
      <c r="M404" s="25"/>
      <c r="N404" s="25"/>
      <c r="O404" s="26" t="str">
        <f aca="false">IF($A404="","",ROUND(G404+H404-I404-J404-K404-L404-M404-N404,2))</f>
        <v/>
      </c>
      <c r="P404" s="24"/>
    </row>
    <row r="405" customFormat="false" ht="15" hidden="false" customHeight="false" outlineLevel="0" collapsed="false">
      <c r="A405" s="27"/>
      <c r="B405" s="23" t="str">
        <f aca="false">IF($A405="","",TEXT($A405,"mmmm"))</f>
        <v/>
      </c>
      <c r="C405" s="28"/>
      <c r="D405" s="28"/>
      <c r="E405" s="28"/>
      <c r="F405" s="28"/>
      <c r="G405" s="29"/>
      <c r="H405" s="29"/>
      <c r="I405" s="29"/>
      <c r="J405" s="29"/>
      <c r="K405" s="29"/>
      <c r="L405" s="29"/>
      <c r="M405" s="29"/>
      <c r="N405" s="29"/>
      <c r="O405" s="26" t="str">
        <f aca="false">IF($A405="","",ROUND(G405+H405-I405-J405-K405-L405-M405-N405,2))</f>
        <v/>
      </c>
      <c r="P405" s="28"/>
    </row>
    <row r="406" customFormat="false" ht="15" hidden="false" customHeight="false" outlineLevel="0" collapsed="false">
      <c r="A406" s="22"/>
      <c r="B406" s="23" t="str">
        <f aca="false">IF($A406="","",TEXT($A406,"mmmm"))</f>
        <v/>
      </c>
      <c r="C406" s="24"/>
      <c r="D406" s="24"/>
      <c r="E406" s="24"/>
      <c r="F406" s="24"/>
      <c r="G406" s="25"/>
      <c r="H406" s="25"/>
      <c r="I406" s="25"/>
      <c r="J406" s="25"/>
      <c r="K406" s="25"/>
      <c r="L406" s="25"/>
      <c r="M406" s="25"/>
      <c r="N406" s="25"/>
      <c r="O406" s="26" t="str">
        <f aca="false">IF($A406="","",ROUND(G406+H406-I406-J406-K406-L406-M406-N406,2))</f>
        <v/>
      </c>
      <c r="P406" s="24"/>
    </row>
    <row r="407" customFormat="false" ht="15" hidden="false" customHeight="false" outlineLevel="0" collapsed="false">
      <c r="A407" s="27"/>
      <c r="B407" s="23" t="str">
        <f aca="false">IF($A407="","",TEXT($A407,"mmmm"))</f>
        <v/>
      </c>
      <c r="C407" s="28"/>
      <c r="D407" s="28"/>
      <c r="E407" s="28"/>
      <c r="F407" s="28"/>
      <c r="G407" s="29"/>
      <c r="H407" s="29"/>
      <c r="I407" s="29"/>
      <c r="J407" s="29"/>
      <c r="K407" s="29"/>
      <c r="L407" s="29"/>
      <c r="M407" s="29"/>
      <c r="N407" s="29"/>
      <c r="O407" s="26" t="str">
        <f aca="false">IF($A407="","",ROUND(G407+H407-I407-J407-K407-L407-M407-N407,2))</f>
        <v/>
      </c>
      <c r="P407" s="28"/>
    </row>
    <row r="408" customFormat="false" ht="15" hidden="false" customHeight="false" outlineLevel="0" collapsed="false">
      <c r="A408" s="22"/>
      <c r="B408" s="23" t="str">
        <f aca="false">IF($A408="","",TEXT($A408,"mmmm"))</f>
        <v/>
      </c>
      <c r="C408" s="24"/>
      <c r="D408" s="24"/>
      <c r="E408" s="24"/>
      <c r="F408" s="24"/>
      <c r="G408" s="25"/>
      <c r="H408" s="25"/>
      <c r="I408" s="25"/>
      <c r="J408" s="25"/>
      <c r="K408" s="25"/>
      <c r="L408" s="25"/>
      <c r="M408" s="25"/>
      <c r="N408" s="25"/>
      <c r="O408" s="26" t="str">
        <f aca="false">IF($A408="","",ROUND(G408+H408-I408-J408-K408-L408-M408-N408,2))</f>
        <v/>
      </c>
      <c r="P408" s="24"/>
    </row>
    <row r="409" customFormat="false" ht="15" hidden="false" customHeight="false" outlineLevel="0" collapsed="false">
      <c r="A409" s="27"/>
      <c r="B409" s="23" t="str">
        <f aca="false">IF($A409="","",TEXT($A409,"mmmm"))</f>
        <v/>
      </c>
      <c r="C409" s="28"/>
      <c r="D409" s="28"/>
      <c r="E409" s="28"/>
      <c r="F409" s="28"/>
      <c r="G409" s="29"/>
      <c r="H409" s="29"/>
      <c r="I409" s="29"/>
      <c r="J409" s="29"/>
      <c r="K409" s="29"/>
      <c r="L409" s="29"/>
      <c r="M409" s="29"/>
      <c r="N409" s="29"/>
      <c r="O409" s="26" t="str">
        <f aca="false">IF($A409="","",ROUND(G409+H409-I409-J409-K409-L409-M409-N409,2))</f>
        <v/>
      </c>
      <c r="P409" s="28"/>
    </row>
    <row r="410" customFormat="false" ht="15" hidden="false" customHeight="false" outlineLevel="0" collapsed="false">
      <c r="A410" s="22"/>
      <c r="B410" s="23" t="str">
        <f aca="false">IF($A410="","",TEXT($A410,"mmmm"))</f>
        <v/>
      </c>
      <c r="C410" s="24"/>
      <c r="D410" s="24"/>
      <c r="E410" s="24"/>
      <c r="F410" s="24"/>
      <c r="G410" s="25"/>
      <c r="H410" s="25"/>
      <c r="I410" s="25"/>
      <c r="J410" s="25"/>
      <c r="K410" s="25"/>
      <c r="L410" s="25"/>
      <c r="M410" s="25"/>
      <c r="N410" s="25"/>
      <c r="O410" s="26" t="str">
        <f aca="false">IF($A410="","",ROUND(G410+H410-I410-J410-K410-L410-M410-N410,2))</f>
        <v/>
      </c>
      <c r="P410" s="24"/>
    </row>
    <row r="411" customFormat="false" ht="15" hidden="false" customHeight="false" outlineLevel="0" collapsed="false">
      <c r="A411" s="27"/>
      <c r="B411" s="23" t="str">
        <f aca="false">IF($A411="","",TEXT($A411,"mmmm"))</f>
        <v/>
      </c>
      <c r="C411" s="28"/>
      <c r="D411" s="28"/>
      <c r="E411" s="28"/>
      <c r="F411" s="28"/>
      <c r="G411" s="29"/>
      <c r="H411" s="29"/>
      <c r="I411" s="29"/>
      <c r="J411" s="29"/>
      <c r="K411" s="29"/>
      <c r="L411" s="29"/>
      <c r="M411" s="29"/>
      <c r="N411" s="29"/>
      <c r="O411" s="26" t="str">
        <f aca="false">IF($A411="","",ROUND(G411+H411-I411-J411-K411-L411-M411-N411,2))</f>
        <v/>
      </c>
      <c r="P411" s="28"/>
    </row>
    <row r="412" customFormat="false" ht="15" hidden="false" customHeight="false" outlineLevel="0" collapsed="false">
      <c r="A412" s="22"/>
      <c r="B412" s="23" t="str">
        <f aca="false">IF($A412="","",TEXT($A412,"mmmm"))</f>
        <v/>
      </c>
      <c r="C412" s="24"/>
      <c r="D412" s="24"/>
      <c r="E412" s="24"/>
      <c r="F412" s="24"/>
      <c r="G412" s="25"/>
      <c r="H412" s="25"/>
      <c r="I412" s="25"/>
      <c r="J412" s="25"/>
      <c r="K412" s="25"/>
      <c r="L412" s="25"/>
      <c r="M412" s="25"/>
      <c r="N412" s="25"/>
      <c r="O412" s="26" t="str">
        <f aca="false">IF($A412="","",ROUND(G412+H412-I412-J412-K412-L412-M412-N412,2))</f>
        <v/>
      </c>
      <c r="P412" s="24"/>
    </row>
    <row r="413" customFormat="false" ht="15" hidden="false" customHeight="false" outlineLevel="0" collapsed="false">
      <c r="A413" s="27"/>
      <c r="B413" s="23" t="str">
        <f aca="false">IF($A413="","",TEXT($A413,"mmmm"))</f>
        <v/>
      </c>
      <c r="C413" s="28"/>
      <c r="D413" s="28"/>
      <c r="E413" s="28"/>
      <c r="F413" s="28"/>
      <c r="G413" s="29"/>
      <c r="H413" s="29"/>
      <c r="I413" s="29"/>
      <c r="J413" s="29"/>
      <c r="K413" s="29"/>
      <c r="L413" s="29"/>
      <c r="M413" s="29"/>
      <c r="N413" s="29"/>
      <c r="O413" s="26" t="str">
        <f aca="false">IF($A413="","",ROUND(G413+H413-I413-J413-K413-L413-M413-N413,2))</f>
        <v/>
      </c>
      <c r="P413" s="28"/>
    </row>
    <row r="414" customFormat="false" ht="15" hidden="false" customHeight="false" outlineLevel="0" collapsed="false">
      <c r="A414" s="22"/>
      <c r="B414" s="23" t="str">
        <f aca="false">IF($A414="","",TEXT($A414,"mmmm"))</f>
        <v/>
      </c>
      <c r="C414" s="24"/>
      <c r="D414" s="24"/>
      <c r="E414" s="24"/>
      <c r="F414" s="24"/>
      <c r="G414" s="25"/>
      <c r="H414" s="25"/>
      <c r="I414" s="25"/>
      <c r="J414" s="25"/>
      <c r="K414" s="25"/>
      <c r="L414" s="25"/>
      <c r="M414" s="25"/>
      <c r="N414" s="25"/>
      <c r="O414" s="26" t="str">
        <f aca="false">IF($A414="","",ROUND(G414+H414-I414-J414-K414-L414-M414-N414,2))</f>
        <v/>
      </c>
      <c r="P414" s="24"/>
    </row>
    <row r="415" customFormat="false" ht="15" hidden="false" customHeight="false" outlineLevel="0" collapsed="false">
      <c r="A415" s="27"/>
      <c r="B415" s="23" t="str">
        <f aca="false">IF($A415="","",TEXT($A415,"mmmm"))</f>
        <v/>
      </c>
      <c r="C415" s="28"/>
      <c r="D415" s="28"/>
      <c r="E415" s="28"/>
      <c r="F415" s="28"/>
      <c r="G415" s="29"/>
      <c r="H415" s="29"/>
      <c r="I415" s="29"/>
      <c r="J415" s="29"/>
      <c r="K415" s="29"/>
      <c r="L415" s="29"/>
      <c r="M415" s="29"/>
      <c r="N415" s="29"/>
      <c r="O415" s="26" t="str">
        <f aca="false">IF($A415="","",ROUND(G415+H415-I415-J415-K415-L415-M415-N415,2))</f>
        <v/>
      </c>
      <c r="P415" s="28"/>
    </row>
    <row r="416" customFormat="false" ht="15" hidden="false" customHeight="false" outlineLevel="0" collapsed="false">
      <c r="A416" s="22"/>
      <c r="B416" s="23" t="str">
        <f aca="false">IF($A416="","",TEXT($A416,"mmmm"))</f>
        <v/>
      </c>
      <c r="C416" s="24"/>
      <c r="D416" s="24"/>
      <c r="E416" s="24"/>
      <c r="F416" s="24"/>
      <c r="G416" s="25"/>
      <c r="H416" s="25"/>
      <c r="I416" s="25"/>
      <c r="J416" s="25"/>
      <c r="K416" s="25"/>
      <c r="L416" s="25"/>
      <c r="M416" s="25"/>
      <c r="N416" s="25"/>
      <c r="O416" s="26" t="str">
        <f aca="false">IF($A416="","",ROUND(G416+H416-I416-J416-K416-L416-M416-N416,2))</f>
        <v/>
      </c>
      <c r="P416" s="24"/>
    </row>
    <row r="417" customFormat="false" ht="15" hidden="false" customHeight="false" outlineLevel="0" collapsed="false">
      <c r="A417" s="27"/>
      <c r="B417" s="23" t="str">
        <f aca="false">IF($A417="","",TEXT($A417,"mmmm"))</f>
        <v/>
      </c>
      <c r="C417" s="28"/>
      <c r="D417" s="28"/>
      <c r="E417" s="28"/>
      <c r="F417" s="28"/>
      <c r="G417" s="29"/>
      <c r="H417" s="29"/>
      <c r="I417" s="29"/>
      <c r="J417" s="29"/>
      <c r="K417" s="29"/>
      <c r="L417" s="29"/>
      <c r="M417" s="29"/>
      <c r="N417" s="29"/>
      <c r="O417" s="26" t="str">
        <f aca="false">IF($A417="","",ROUND(G417+H417-I417-J417-K417-L417-M417-N417,2))</f>
        <v/>
      </c>
      <c r="P417" s="28"/>
    </row>
    <row r="418" customFormat="false" ht="15" hidden="false" customHeight="false" outlineLevel="0" collapsed="false">
      <c r="A418" s="22"/>
      <c r="B418" s="23" t="str">
        <f aca="false">IF($A418="","",TEXT($A418,"mmmm"))</f>
        <v/>
      </c>
      <c r="C418" s="24"/>
      <c r="D418" s="24"/>
      <c r="E418" s="24"/>
      <c r="F418" s="24"/>
      <c r="G418" s="25"/>
      <c r="H418" s="25"/>
      <c r="I418" s="25"/>
      <c r="J418" s="25"/>
      <c r="K418" s="25"/>
      <c r="L418" s="25"/>
      <c r="M418" s="25"/>
      <c r="N418" s="25"/>
      <c r="O418" s="26" t="str">
        <f aca="false">IF($A418="","",ROUND(G418+H418-I418-J418-K418-L418-M418-N418,2))</f>
        <v/>
      </c>
      <c r="P418" s="24"/>
    </row>
    <row r="419" customFormat="false" ht="15" hidden="false" customHeight="false" outlineLevel="0" collapsed="false">
      <c r="A419" s="27"/>
      <c r="B419" s="23" t="str">
        <f aca="false">IF($A419="","",TEXT($A419,"mmmm"))</f>
        <v/>
      </c>
      <c r="C419" s="28"/>
      <c r="D419" s="28"/>
      <c r="E419" s="28"/>
      <c r="F419" s="28"/>
      <c r="G419" s="29"/>
      <c r="H419" s="29"/>
      <c r="I419" s="29"/>
      <c r="J419" s="29"/>
      <c r="K419" s="29"/>
      <c r="L419" s="29"/>
      <c r="M419" s="29"/>
      <c r="N419" s="29"/>
      <c r="O419" s="26" t="str">
        <f aca="false">IF($A419="","",ROUND(G419+H419-I419-J419-K419-L419-M419-N419,2))</f>
        <v/>
      </c>
      <c r="P419" s="28"/>
    </row>
    <row r="420" customFormat="false" ht="15" hidden="false" customHeight="false" outlineLevel="0" collapsed="false">
      <c r="A420" s="22"/>
      <c r="B420" s="23" t="str">
        <f aca="false">IF($A420="","",TEXT($A420,"mmmm"))</f>
        <v/>
      </c>
      <c r="C420" s="24"/>
      <c r="D420" s="24"/>
      <c r="E420" s="24"/>
      <c r="F420" s="24"/>
      <c r="G420" s="25"/>
      <c r="H420" s="25"/>
      <c r="I420" s="25"/>
      <c r="J420" s="25"/>
      <c r="K420" s="25"/>
      <c r="L420" s="25"/>
      <c r="M420" s="25"/>
      <c r="N420" s="25"/>
      <c r="O420" s="26" t="str">
        <f aca="false">IF($A420="","",ROUND(G420+H420-I420-J420-K420-L420-M420-N420,2))</f>
        <v/>
      </c>
      <c r="P420" s="24"/>
    </row>
    <row r="421" customFormat="false" ht="15" hidden="false" customHeight="false" outlineLevel="0" collapsed="false">
      <c r="A421" s="27"/>
      <c r="B421" s="23" t="str">
        <f aca="false">IF($A421="","",TEXT($A421,"mmmm"))</f>
        <v/>
      </c>
      <c r="C421" s="28"/>
      <c r="D421" s="28"/>
      <c r="E421" s="28"/>
      <c r="F421" s="28"/>
      <c r="G421" s="29"/>
      <c r="H421" s="29"/>
      <c r="I421" s="29"/>
      <c r="J421" s="29"/>
      <c r="K421" s="29"/>
      <c r="L421" s="29"/>
      <c r="M421" s="29"/>
      <c r="N421" s="29"/>
      <c r="O421" s="26" t="str">
        <f aca="false">IF($A421="","",ROUND(G421+H421-I421-J421-K421-L421-M421-N421,2))</f>
        <v/>
      </c>
      <c r="P421" s="28"/>
    </row>
    <row r="422" customFormat="false" ht="15" hidden="false" customHeight="false" outlineLevel="0" collapsed="false">
      <c r="A422" s="22"/>
      <c r="B422" s="23" t="str">
        <f aca="false">IF($A422="","",TEXT($A422,"mmmm"))</f>
        <v/>
      </c>
      <c r="C422" s="24"/>
      <c r="D422" s="24"/>
      <c r="E422" s="24"/>
      <c r="F422" s="24"/>
      <c r="G422" s="25"/>
      <c r="H422" s="25"/>
      <c r="I422" s="25"/>
      <c r="J422" s="25"/>
      <c r="K422" s="25"/>
      <c r="L422" s="25"/>
      <c r="M422" s="25"/>
      <c r="N422" s="25"/>
      <c r="O422" s="26" t="str">
        <f aca="false">IF($A422="","",ROUND(G422+H422-I422-J422-K422-L422-M422-N422,2))</f>
        <v/>
      </c>
      <c r="P422" s="24"/>
    </row>
    <row r="423" customFormat="false" ht="15" hidden="false" customHeight="false" outlineLevel="0" collapsed="false">
      <c r="A423" s="27"/>
      <c r="B423" s="23" t="str">
        <f aca="false">IF($A423="","",TEXT($A423,"mmmm"))</f>
        <v/>
      </c>
      <c r="C423" s="28"/>
      <c r="D423" s="28"/>
      <c r="E423" s="28"/>
      <c r="F423" s="28"/>
      <c r="G423" s="29"/>
      <c r="H423" s="29"/>
      <c r="I423" s="29"/>
      <c r="J423" s="29"/>
      <c r="K423" s="29"/>
      <c r="L423" s="29"/>
      <c r="M423" s="29"/>
      <c r="N423" s="29"/>
      <c r="O423" s="26" t="str">
        <f aca="false">IF($A423="","",ROUND(G423+H423-I423-J423-K423-L423-M423-N423,2))</f>
        <v/>
      </c>
      <c r="P423" s="28"/>
    </row>
    <row r="424" customFormat="false" ht="15" hidden="false" customHeight="false" outlineLevel="0" collapsed="false">
      <c r="A424" s="22"/>
      <c r="B424" s="23" t="str">
        <f aca="false">IF($A424="","",TEXT($A424,"mmmm"))</f>
        <v/>
      </c>
      <c r="C424" s="24"/>
      <c r="D424" s="24"/>
      <c r="E424" s="24"/>
      <c r="F424" s="24"/>
      <c r="G424" s="25"/>
      <c r="H424" s="25"/>
      <c r="I424" s="25"/>
      <c r="J424" s="25"/>
      <c r="K424" s="25"/>
      <c r="L424" s="25"/>
      <c r="M424" s="25"/>
      <c r="N424" s="25"/>
      <c r="O424" s="26" t="str">
        <f aca="false">IF($A424="","",ROUND(G424+H424-I424-J424-K424-L424-M424-N424,2))</f>
        <v/>
      </c>
      <c r="P424" s="24"/>
    </row>
    <row r="425" customFormat="false" ht="15" hidden="false" customHeight="false" outlineLevel="0" collapsed="false">
      <c r="A425" s="27"/>
      <c r="B425" s="23" t="str">
        <f aca="false">IF($A425="","",TEXT($A425,"mmmm"))</f>
        <v/>
      </c>
      <c r="C425" s="28"/>
      <c r="D425" s="28"/>
      <c r="E425" s="28"/>
      <c r="F425" s="28"/>
      <c r="G425" s="29"/>
      <c r="H425" s="29"/>
      <c r="I425" s="29"/>
      <c r="J425" s="29"/>
      <c r="K425" s="29"/>
      <c r="L425" s="29"/>
      <c r="M425" s="29"/>
      <c r="N425" s="29"/>
      <c r="O425" s="26" t="str">
        <f aca="false">IF($A425="","",ROUND(G425+H425-I425-J425-K425-L425-M425-N425,2))</f>
        <v/>
      </c>
      <c r="P425" s="28"/>
    </row>
    <row r="426" customFormat="false" ht="15" hidden="false" customHeight="false" outlineLevel="0" collapsed="false">
      <c r="A426" s="22"/>
      <c r="B426" s="23" t="str">
        <f aca="false">IF($A426="","",TEXT($A426,"mmmm"))</f>
        <v/>
      </c>
      <c r="C426" s="24"/>
      <c r="D426" s="24"/>
      <c r="E426" s="24"/>
      <c r="F426" s="24"/>
      <c r="G426" s="25"/>
      <c r="H426" s="25"/>
      <c r="I426" s="25"/>
      <c r="J426" s="25"/>
      <c r="K426" s="25"/>
      <c r="L426" s="25"/>
      <c r="M426" s="25"/>
      <c r="N426" s="25"/>
      <c r="O426" s="26" t="str">
        <f aca="false">IF($A426="","",ROUND(G426+H426-I426-J426-K426-L426-M426-N426,2))</f>
        <v/>
      </c>
      <c r="P426" s="24"/>
    </row>
    <row r="427" customFormat="false" ht="15" hidden="false" customHeight="false" outlineLevel="0" collapsed="false">
      <c r="A427" s="27"/>
      <c r="B427" s="23" t="str">
        <f aca="false">IF($A427="","",TEXT($A427,"mmmm"))</f>
        <v/>
      </c>
      <c r="C427" s="28"/>
      <c r="D427" s="28"/>
      <c r="E427" s="28"/>
      <c r="F427" s="28"/>
      <c r="G427" s="29"/>
      <c r="H427" s="29"/>
      <c r="I427" s="29"/>
      <c r="J427" s="29"/>
      <c r="K427" s="29"/>
      <c r="L427" s="29"/>
      <c r="M427" s="29"/>
      <c r="N427" s="29"/>
      <c r="O427" s="26" t="str">
        <f aca="false">IF($A427="","",ROUND(G427+H427-I427-J427-K427-L427-M427-N427,2))</f>
        <v/>
      </c>
      <c r="P427" s="28"/>
    </row>
    <row r="428" customFormat="false" ht="15" hidden="false" customHeight="false" outlineLevel="0" collapsed="false">
      <c r="A428" s="22"/>
      <c r="B428" s="23" t="str">
        <f aca="false">IF($A428="","",TEXT($A428,"mmmm"))</f>
        <v/>
      </c>
      <c r="C428" s="24"/>
      <c r="D428" s="24"/>
      <c r="E428" s="24"/>
      <c r="F428" s="24"/>
      <c r="G428" s="25"/>
      <c r="H428" s="25"/>
      <c r="I428" s="25"/>
      <c r="J428" s="25"/>
      <c r="K428" s="25"/>
      <c r="L428" s="25"/>
      <c r="M428" s="25"/>
      <c r="N428" s="25"/>
      <c r="O428" s="26" t="str">
        <f aca="false">IF($A428="","",ROUND(G428+H428-I428-J428-K428-L428-M428-N428,2))</f>
        <v/>
      </c>
      <c r="P428" s="24"/>
    </row>
    <row r="429" customFormat="false" ht="15" hidden="false" customHeight="false" outlineLevel="0" collapsed="false">
      <c r="A429" s="27"/>
      <c r="B429" s="23" t="str">
        <f aca="false">IF($A429="","",TEXT($A429,"mmmm"))</f>
        <v/>
      </c>
      <c r="C429" s="28"/>
      <c r="D429" s="28"/>
      <c r="E429" s="28"/>
      <c r="F429" s="28"/>
      <c r="G429" s="29"/>
      <c r="H429" s="29"/>
      <c r="I429" s="29"/>
      <c r="J429" s="29"/>
      <c r="K429" s="29"/>
      <c r="L429" s="29"/>
      <c r="M429" s="29"/>
      <c r="N429" s="29"/>
      <c r="O429" s="26" t="str">
        <f aca="false">IF($A429="","",ROUND(G429+H429-I429-J429-K429-L429-M429-N429,2))</f>
        <v/>
      </c>
      <c r="P429" s="28"/>
    </row>
    <row r="430" customFormat="false" ht="15" hidden="false" customHeight="false" outlineLevel="0" collapsed="false">
      <c r="A430" s="22"/>
      <c r="B430" s="23" t="str">
        <f aca="false">IF($A430="","",TEXT($A430,"mmmm"))</f>
        <v/>
      </c>
      <c r="C430" s="24"/>
      <c r="D430" s="24"/>
      <c r="E430" s="24"/>
      <c r="F430" s="24"/>
      <c r="G430" s="25"/>
      <c r="H430" s="25"/>
      <c r="I430" s="25"/>
      <c r="J430" s="25"/>
      <c r="K430" s="25"/>
      <c r="L430" s="25"/>
      <c r="M430" s="25"/>
      <c r="N430" s="25"/>
      <c r="O430" s="26" t="str">
        <f aca="false">IF($A430="","",ROUND(G430+H430-I430-J430-K430-L430-M430-N430,2))</f>
        <v/>
      </c>
      <c r="P430" s="24"/>
    </row>
    <row r="431" customFormat="false" ht="15" hidden="false" customHeight="false" outlineLevel="0" collapsed="false">
      <c r="A431" s="27"/>
      <c r="B431" s="23" t="str">
        <f aca="false">IF($A431="","",TEXT($A431,"mmmm"))</f>
        <v/>
      </c>
      <c r="C431" s="28"/>
      <c r="D431" s="28"/>
      <c r="E431" s="28"/>
      <c r="F431" s="28"/>
      <c r="G431" s="29"/>
      <c r="H431" s="29"/>
      <c r="I431" s="29"/>
      <c r="J431" s="29"/>
      <c r="K431" s="29"/>
      <c r="L431" s="29"/>
      <c r="M431" s="29"/>
      <c r="N431" s="29"/>
      <c r="O431" s="26" t="str">
        <f aca="false">IF($A431="","",ROUND(G431+H431-I431-J431-K431-L431-M431-N431,2))</f>
        <v/>
      </c>
      <c r="P431" s="28"/>
    </row>
    <row r="432" customFormat="false" ht="15" hidden="false" customHeight="false" outlineLevel="0" collapsed="false">
      <c r="A432" s="22"/>
      <c r="B432" s="23" t="str">
        <f aca="false">IF($A432="","",TEXT($A432,"mmmm"))</f>
        <v/>
      </c>
      <c r="C432" s="24"/>
      <c r="D432" s="24"/>
      <c r="E432" s="24"/>
      <c r="F432" s="24"/>
      <c r="G432" s="25"/>
      <c r="H432" s="25"/>
      <c r="I432" s="25"/>
      <c r="J432" s="25"/>
      <c r="K432" s="25"/>
      <c r="L432" s="25"/>
      <c r="M432" s="25"/>
      <c r="N432" s="25"/>
      <c r="O432" s="26" t="str">
        <f aca="false">IF($A432="","",ROUND(G432+H432-I432-J432-K432-L432-M432-N432,2))</f>
        <v/>
      </c>
      <c r="P432" s="24"/>
    </row>
    <row r="433" customFormat="false" ht="15" hidden="false" customHeight="false" outlineLevel="0" collapsed="false">
      <c r="A433" s="27"/>
      <c r="B433" s="23" t="str">
        <f aca="false">IF($A433="","",TEXT($A433,"mmmm"))</f>
        <v/>
      </c>
      <c r="C433" s="28"/>
      <c r="D433" s="28"/>
      <c r="E433" s="28"/>
      <c r="F433" s="28"/>
      <c r="G433" s="29"/>
      <c r="H433" s="29"/>
      <c r="I433" s="29"/>
      <c r="J433" s="29"/>
      <c r="K433" s="29"/>
      <c r="L433" s="29"/>
      <c r="M433" s="29"/>
      <c r="N433" s="29"/>
      <c r="O433" s="26" t="str">
        <f aca="false">IF($A433="","",ROUND(G433+H433-I433-J433-K433-L433-M433-N433,2))</f>
        <v/>
      </c>
      <c r="P433" s="28"/>
    </row>
    <row r="434" customFormat="false" ht="15" hidden="false" customHeight="false" outlineLevel="0" collapsed="false">
      <c r="A434" s="22"/>
      <c r="B434" s="23" t="str">
        <f aca="false">IF($A434="","",TEXT($A434,"mmmm"))</f>
        <v/>
      </c>
      <c r="C434" s="24"/>
      <c r="D434" s="24"/>
      <c r="E434" s="24"/>
      <c r="F434" s="24"/>
      <c r="G434" s="25"/>
      <c r="H434" s="25"/>
      <c r="I434" s="25"/>
      <c r="J434" s="25"/>
      <c r="K434" s="25"/>
      <c r="L434" s="25"/>
      <c r="M434" s="25"/>
      <c r="N434" s="25"/>
      <c r="O434" s="26" t="str">
        <f aca="false">IF($A434="","",ROUND(G434+H434-I434-J434-K434-L434-M434-N434,2))</f>
        <v/>
      </c>
      <c r="P434" s="24"/>
    </row>
    <row r="435" customFormat="false" ht="15" hidden="false" customHeight="false" outlineLevel="0" collapsed="false">
      <c r="A435" s="27"/>
      <c r="B435" s="23" t="str">
        <f aca="false">IF($A435="","",TEXT($A435,"mmmm"))</f>
        <v/>
      </c>
      <c r="C435" s="28"/>
      <c r="D435" s="28"/>
      <c r="E435" s="28"/>
      <c r="F435" s="28"/>
      <c r="G435" s="29"/>
      <c r="H435" s="29"/>
      <c r="I435" s="29"/>
      <c r="J435" s="29"/>
      <c r="K435" s="29"/>
      <c r="L435" s="29"/>
      <c r="M435" s="29"/>
      <c r="N435" s="29"/>
      <c r="O435" s="26" t="str">
        <f aca="false">IF($A435="","",ROUND(G435+H435-I435-J435-K435-L435-M435-N435,2))</f>
        <v/>
      </c>
      <c r="P435" s="28"/>
    </row>
    <row r="436" customFormat="false" ht="15" hidden="false" customHeight="false" outlineLevel="0" collapsed="false">
      <c r="A436" s="22"/>
      <c r="B436" s="23" t="str">
        <f aca="false">IF($A436="","",TEXT($A436,"mmmm"))</f>
        <v/>
      </c>
      <c r="C436" s="24"/>
      <c r="D436" s="24"/>
      <c r="E436" s="24"/>
      <c r="F436" s="24"/>
      <c r="G436" s="25"/>
      <c r="H436" s="25"/>
      <c r="I436" s="25"/>
      <c r="J436" s="25"/>
      <c r="K436" s="25"/>
      <c r="L436" s="25"/>
      <c r="M436" s="25"/>
      <c r="N436" s="25"/>
      <c r="O436" s="26" t="str">
        <f aca="false">IF($A436="","",ROUND(G436+H436-I436-J436-K436-L436-M436-N436,2))</f>
        <v/>
      </c>
      <c r="P436" s="24"/>
    </row>
    <row r="437" customFormat="false" ht="15" hidden="false" customHeight="false" outlineLevel="0" collapsed="false">
      <c r="A437" s="27"/>
      <c r="B437" s="23" t="str">
        <f aca="false">IF($A437="","",TEXT($A437,"mmmm"))</f>
        <v/>
      </c>
      <c r="C437" s="28"/>
      <c r="D437" s="28"/>
      <c r="E437" s="28"/>
      <c r="F437" s="28"/>
      <c r="G437" s="29"/>
      <c r="H437" s="29"/>
      <c r="I437" s="29"/>
      <c r="J437" s="29"/>
      <c r="K437" s="29"/>
      <c r="L437" s="29"/>
      <c r="M437" s="29"/>
      <c r="N437" s="29"/>
      <c r="O437" s="26" t="str">
        <f aca="false">IF($A437="","",ROUND(G437+H437-I437-J437-K437-L437-M437-N437,2))</f>
        <v/>
      </c>
      <c r="P437" s="28"/>
    </row>
    <row r="438" customFormat="false" ht="15" hidden="false" customHeight="false" outlineLevel="0" collapsed="false">
      <c r="A438" s="22"/>
      <c r="B438" s="23" t="str">
        <f aca="false">IF($A438="","",TEXT($A438,"mmmm"))</f>
        <v/>
      </c>
      <c r="C438" s="24"/>
      <c r="D438" s="24"/>
      <c r="E438" s="24"/>
      <c r="F438" s="24"/>
      <c r="G438" s="25"/>
      <c r="H438" s="25"/>
      <c r="I438" s="25"/>
      <c r="J438" s="25"/>
      <c r="K438" s="25"/>
      <c r="L438" s="25"/>
      <c r="M438" s="25"/>
      <c r="N438" s="25"/>
      <c r="O438" s="26" t="str">
        <f aca="false">IF($A438="","",ROUND(G438+H438-I438-J438-K438-L438-M438-N438,2))</f>
        <v/>
      </c>
      <c r="P438" s="24"/>
    </row>
    <row r="439" customFormat="false" ht="15" hidden="false" customHeight="false" outlineLevel="0" collapsed="false">
      <c r="A439" s="27"/>
      <c r="B439" s="23" t="str">
        <f aca="false">IF($A439="","",TEXT($A439,"mmmm"))</f>
        <v/>
      </c>
      <c r="C439" s="28"/>
      <c r="D439" s="28"/>
      <c r="E439" s="28"/>
      <c r="F439" s="28"/>
      <c r="G439" s="29"/>
      <c r="H439" s="29"/>
      <c r="I439" s="29"/>
      <c r="J439" s="29"/>
      <c r="K439" s="29"/>
      <c r="L439" s="29"/>
      <c r="M439" s="29"/>
      <c r="N439" s="29"/>
      <c r="O439" s="26" t="str">
        <f aca="false">IF($A439="","",ROUND(G439+H439-I439-J439-K439-L439-M439-N439,2))</f>
        <v/>
      </c>
      <c r="P439" s="28"/>
    </row>
    <row r="440" customFormat="false" ht="15" hidden="false" customHeight="false" outlineLevel="0" collapsed="false">
      <c r="A440" s="22"/>
      <c r="B440" s="23" t="str">
        <f aca="false">IF($A440="","",TEXT($A440,"mmmm"))</f>
        <v/>
      </c>
      <c r="C440" s="24"/>
      <c r="D440" s="24"/>
      <c r="E440" s="24"/>
      <c r="F440" s="24"/>
      <c r="G440" s="25"/>
      <c r="H440" s="25"/>
      <c r="I440" s="25"/>
      <c r="J440" s="25"/>
      <c r="K440" s="25"/>
      <c r="L440" s="25"/>
      <c r="M440" s="25"/>
      <c r="N440" s="25"/>
      <c r="O440" s="26" t="str">
        <f aca="false">IF($A440="","",ROUND(G440+H440-I440-J440-K440-L440-M440-N440,2))</f>
        <v/>
      </c>
      <c r="P440" s="24"/>
    </row>
    <row r="441" customFormat="false" ht="15" hidden="false" customHeight="false" outlineLevel="0" collapsed="false">
      <c r="A441" s="27"/>
      <c r="B441" s="23" t="str">
        <f aca="false">IF($A441="","",TEXT($A441,"mmmm"))</f>
        <v/>
      </c>
      <c r="C441" s="28"/>
      <c r="D441" s="28"/>
      <c r="E441" s="28"/>
      <c r="F441" s="28"/>
      <c r="G441" s="29"/>
      <c r="H441" s="29"/>
      <c r="I441" s="29"/>
      <c r="J441" s="29"/>
      <c r="K441" s="29"/>
      <c r="L441" s="29"/>
      <c r="M441" s="29"/>
      <c r="N441" s="29"/>
      <c r="O441" s="26" t="str">
        <f aca="false">IF($A441="","",ROUND(G441+H441-I441-J441-K441-L441-M441-N441,2))</f>
        <v/>
      </c>
      <c r="P441" s="28"/>
    </row>
    <row r="442" customFormat="false" ht="15" hidden="false" customHeight="false" outlineLevel="0" collapsed="false">
      <c r="A442" s="22"/>
      <c r="B442" s="23" t="str">
        <f aca="false">IF($A442="","",TEXT($A442,"mmmm"))</f>
        <v/>
      </c>
      <c r="C442" s="24"/>
      <c r="D442" s="24"/>
      <c r="E442" s="24"/>
      <c r="F442" s="24"/>
      <c r="G442" s="25"/>
      <c r="H442" s="25"/>
      <c r="I442" s="25"/>
      <c r="J442" s="25"/>
      <c r="K442" s="25"/>
      <c r="L442" s="25"/>
      <c r="M442" s="25"/>
      <c r="N442" s="25"/>
      <c r="O442" s="26" t="str">
        <f aca="false">IF($A442="","",ROUND(G442+H442-I442-J442-K442-L442-M442-N442,2))</f>
        <v/>
      </c>
      <c r="P442" s="24"/>
    </row>
    <row r="443" customFormat="false" ht="15" hidden="false" customHeight="false" outlineLevel="0" collapsed="false">
      <c r="A443" s="27"/>
      <c r="B443" s="23" t="str">
        <f aca="false">IF($A443="","",TEXT($A443,"mmmm"))</f>
        <v/>
      </c>
      <c r="C443" s="28"/>
      <c r="D443" s="28"/>
      <c r="E443" s="28"/>
      <c r="F443" s="28"/>
      <c r="G443" s="29"/>
      <c r="H443" s="29"/>
      <c r="I443" s="29"/>
      <c r="J443" s="29"/>
      <c r="K443" s="29"/>
      <c r="L443" s="29"/>
      <c r="M443" s="29"/>
      <c r="N443" s="29"/>
      <c r="O443" s="26" t="str">
        <f aca="false">IF($A443="","",ROUND(G443+H443-I443-J443-K443-L443-M443-N443,2))</f>
        <v/>
      </c>
      <c r="P443" s="28"/>
    </row>
    <row r="444" customFormat="false" ht="15" hidden="false" customHeight="false" outlineLevel="0" collapsed="false">
      <c r="A444" s="22"/>
      <c r="B444" s="23" t="str">
        <f aca="false">IF($A444="","",TEXT($A444,"mmmm"))</f>
        <v/>
      </c>
      <c r="C444" s="24"/>
      <c r="D444" s="24"/>
      <c r="E444" s="24"/>
      <c r="F444" s="24"/>
      <c r="G444" s="25"/>
      <c r="H444" s="25"/>
      <c r="I444" s="25"/>
      <c r="J444" s="25"/>
      <c r="K444" s="25"/>
      <c r="L444" s="25"/>
      <c r="M444" s="25"/>
      <c r="N444" s="25"/>
      <c r="O444" s="26" t="str">
        <f aca="false">IF($A444="","",ROUND(G444+H444-I444-J444-K444-L444-M444-N444,2))</f>
        <v/>
      </c>
      <c r="P444" s="24"/>
    </row>
    <row r="445" customFormat="false" ht="15" hidden="false" customHeight="false" outlineLevel="0" collapsed="false">
      <c r="A445" s="27"/>
      <c r="B445" s="23" t="str">
        <f aca="false">IF($A445="","",TEXT($A445,"mmmm"))</f>
        <v/>
      </c>
      <c r="C445" s="28"/>
      <c r="D445" s="28"/>
      <c r="E445" s="28"/>
      <c r="F445" s="28"/>
      <c r="G445" s="29"/>
      <c r="H445" s="29"/>
      <c r="I445" s="29"/>
      <c r="J445" s="29"/>
      <c r="K445" s="29"/>
      <c r="L445" s="29"/>
      <c r="M445" s="29"/>
      <c r="N445" s="29"/>
      <c r="O445" s="26" t="str">
        <f aca="false">IF($A445="","",ROUND(G445+H445-I445-J445-K445-L445-M445-N445,2))</f>
        <v/>
      </c>
      <c r="P445" s="28"/>
    </row>
    <row r="446" customFormat="false" ht="15" hidden="false" customHeight="false" outlineLevel="0" collapsed="false">
      <c r="A446" s="22"/>
      <c r="B446" s="23" t="str">
        <f aca="false">IF($A446="","",TEXT($A446,"mmmm"))</f>
        <v/>
      </c>
      <c r="C446" s="24"/>
      <c r="D446" s="24"/>
      <c r="E446" s="24"/>
      <c r="F446" s="24"/>
      <c r="G446" s="25"/>
      <c r="H446" s="25"/>
      <c r="I446" s="25"/>
      <c r="J446" s="25"/>
      <c r="K446" s="25"/>
      <c r="L446" s="25"/>
      <c r="M446" s="25"/>
      <c r="N446" s="25"/>
      <c r="O446" s="26" t="str">
        <f aca="false">IF($A446="","",ROUND(G446+H446-I446-J446-K446-L446-M446-N446,2))</f>
        <v/>
      </c>
      <c r="P446" s="24"/>
    </row>
    <row r="447" customFormat="false" ht="15" hidden="false" customHeight="false" outlineLevel="0" collapsed="false">
      <c r="A447" s="27"/>
      <c r="B447" s="23" t="str">
        <f aca="false">IF($A447="","",TEXT($A447,"mmmm"))</f>
        <v/>
      </c>
      <c r="C447" s="28"/>
      <c r="D447" s="28"/>
      <c r="E447" s="28"/>
      <c r="F447" s="28"/>
      <c r="G447" s="29"/>
      <c r="H447" s="29"/>
      <c r="I447" s="29"/>
      <c r="J447" s="29"/>
      <c r="K447" s="29"/>
      <c r="L447" s="29"/>
      <c r="M447" s="29"/>
      <c r="N447" s="29"/>
      <c r="O447" s="26" t="str">
        <f aca="false">IF($A447="","",ROUND(G447+H447-I447-J447-K447-L447-M447-N447,2))</f>
        <v/>
      </c>
      <c r="P447" s="28"/>
    </row>
    <row r="448" customFormat="false" ht="15" hidden="false" customHeight="false" outlineLevel="0" collapsed="false">
      <c r="A448" s="22"/>
      <c r="B448" s="23" t="str">
        <f aca="false">IF($A448="","",TEXT($A448,"mmmm"))</f>
        <v/>
      </c>
      <c r="C448" s="24"/>
      <c r="D448" s="24"/>
      <c r="E448" s="24"/>
      <c r="F448" s="24"/>
      <c r="G448" s="25"/>
      <c r="H448" s="25"/>
      <c r="I448" s="25"/>
      <c r="J448" s="25"/>
      <c r="K448" s="25"/>
      <c r="L448" s="25"/>
      <c r="M448" s="25"/>
      <c r="N448" s="25"/>
      <c r="O448" s="26" t="str">
        <f aca="false">IF($A448="","",ROUND(G448+H448-I448-J448-K448-L448-M448-N448,2))</f>
        <v/>
      </c>
      <c r="P448" s="24"/>
    </row>
    <row r="449" customFormat="false" ht="15" hidden="false" customHeight="false" outlineLevel="0" collapsed="false">
      <c r="A449" s="27"/>
      <c r="B449" s="23" t="str">
        <f aca="false">IF($A449="","",TEXT($A449,"mmmm"))</f>
        <v/>
      </c>
      <c r="C449" s="28"/>
      <c r="D449" s="28"/>
      <c r="E449" s="28"/>
      <c r="F449" s="28"/>
      <c r="G449" s="29"/>
      <c r="H449" s="29"/>
      <c r="I449" s="29"/>
      <c r="J449" s="29"/>
      <c r="K449" s="29"/>
      <c r="L449" s="29"/>
      <c r="M449" s="29"/>
      <c r="N449" s="29"/>
      <c r="O449" s="26" t="str">
        <f aca="false">IF($A449="","",ROUND(G449+H449-I449-J449-K449-L449-M449-N449,2))</f>
        <v/>
      </c>
      <c r="P449" s="28"/>
    </row>
    <row r="450" customFormat="false" ht="15" hidden="false" customHeight="false" outlineLevel="0" collapsed="false">
      <c r="A450" s="22"/>
      <c r="B450" s="23" t="str">
        <f aca="false">IF($A450="","",TEXT($A450,"mmmm"))</f>
        <v/>
      </c>
      <c r="C450" s="24"/>
      <c r="D450" s="24"/>
      <c r="E450" s="24"/>
      <c r="F450" s="24"/>
      <c r="G450" s="25"/>
      <c r="H450" s="25"/>
      <c r="I450" s="25"/>
      <c r="J450" s="25"/>
      <c r="K450" s="25"/>
      <c r="L450" s="25"/>
      <c r="M450" s="25"/>
      <c r="N450" s="25"/>
      <c r="O450" s="26" t="str">
        <f aca="false">IF($A450="","",ROUND(G450+H450-I450-J450-K450-L450-M450-N450,2))</f>
        <v/>
      </c>
      <c r="P450" s="24"/>
    </row>
    <row r="451" customFormat="false" ht="15" hidden="false" customHeight="false" outlineLevel="0" collapsed="false">
      <c r="A451" s="27"/>
      <c r="B451" s="23" t="str">
        <f aca="false">IF($A451="","",TEXT($A451,"mmmm"))</f>
        <v/>
      </c>
      <c r="C451" s="28"/>
      <c r="D451" s="28"/>
      <c r="E451" s="28"/>
      <c r="F451" s="28"/>
      <c r="G451" s="29"/>
      <c r="H451" s="29"/>
      <c r="I451" s="29"/>
      <c r="J451" s="29"/>
      <c r="K451" s="29"/>
      <c r="L451" s="29"/>
      <c r="M451" s="29"/>
      <c r="N451" s="29"/>
      <c r="O451" s="26" t="str">
        <f aca="false">IF($A451="","",ROUND(G451+H451-I451-J451-K451-L451-M451-N451,2))</f>
        <v/>
      </c>
      <c r="P451" s="28"/>
    </row>
    <row r="452" customFormat="false" ht="15" hidden="false" customHeight="false" outlineLevel="0" collapsed="false">
      <c r="A452" s="22"/>
      <c r="B452" s="23" t="str">
        <f aca="false">IF($A452="","",TEXT($A452,"mmmm"))</f>
        <v/>
      </c>
      <c r="C452" s="24"/>
      <c r="D452" s="24"/>
      <c r="E452" s="24"/>
      <c r="F452" s="24"/>
      <c r="G452" s="25"/>
      <c r="H452" s="25"/>
      <c r="I452" s="25"/>
      <c r="J452" s="25"/>
      <c r="K452" s="25"/>
      <c r="L452" s="25"/>
      <c r="M452" s="25"/>
      <c r="N452" s="25"/>
      <c r="O452" s="26" t="str">
        <f aca="false">IF($A452="","",ROUND(G452+H452-I452-J452-K452-L452-M452-N452,2))</f>
        <v/>
      </c>
      <c r="P452" s="24"/>
    </row>
    <row r="453" customFormat="false" ht="15" hidden="false" customHeight="false" outlineLevel="0" collapsed="false">
      <c r="A453" s="27"/>
      <c r="B453" s="23" t="str">
        <f aca="false">IF($A453="","",TEXT($A453,"mmmm"))</f>
        <v/>
      </c>
      <c r="C453" s="28"/>
      <c r="D453" s="28"/>
      <c r="E453" s="28"/>
      <c r="F453" s="28"/>
      <c r="G453" s="29"/>
      <c r="H453" s="29"/>
      <c r="I453" s="29"/>
      <c r="J453" s="29"/>
      <c r="K453" s="29"/>
      <c r="L453" s="29"/>
      <c r="M453" s="29"/>
      <c r="N453" s="29"/>
      <c r="O453" s="26" t="str">
        <f aca="false">IF($A453="","",ROUND(G453+H453-I453-J453-K453-L453-M453-N453,2))</f>
        <v/>
      </c>
      <c r="P453" s="28"/>
    </row>
    <row r="454" customFormat="false" ht="15" hidden="false" customHeight="false" outlineLevel="0" collapsed="false">
      <c r="A454" s="22"/>
      <c r="B454" s="23" t="str">
        <f aca="false">IF($A454="","",TEXT($A454,"mmmm"))</f>
        <v/>
      </c>
      <c r="C454" s="24"/>
      <c r="D454" s="24"/>
      <c r="E454" s="24"/>
      <c r="F454" s="24"/>
      <c r="G454" s="25"/>
      <c r="H454" s="25"/>
      <c r="I454" s="25"/>
      <c r="J454" s="25"/>
      <c r="K454" s="25"/>
      <c r="L454" s="25"/>
      <c r="M454" s="25"/>
      <c r="N454" s="25"/>
      <c r="O454" s="26" t="str">
        <f aca="false">IF($A454="","",ROUND(G454+H454-I454-J454-K454-L454-M454-N454,2))</f>
        <v/>
      </c>
      <c r="P454" s="24"/>
    </row>
    <row r="455" customFormat="false" ht="15" hidden="false" customHeight="false" outlineLevel="0" collapsed="false">
      <c r="A455" s="27"/>
      <c r="B455" s="23" t="str">
        <f aca="false">IF($A455="","",TEXT($A455,"mmmm"))</f>
        <v/>
      </c>
      <c r="C455" s="28"/>
      <c r="D455" s="28"/>
      <c r="E455" s="28"/>
      <c r="F455" s="28"/>
      <c r="G455" s="29"/>
      <c r="H455" s="29"/>
      <c r="I455" s="29"/>
      <c r="J455" s="29"/>
      <c r="K455" s="29"/>
      <c r="L455" s="29"/>
      <c r="M455" s="29"/>
      <c r="N455" s="29"/>
      <c r="O455" s="26" t="str">
        <f aca="false">IF($A455="","",ROUND(G455+H455-I455-J455-K455-L455-M455-N455,2))</f>
        <v/>
      </c>
      <c r="P455" s="28"/>
    </row>
    <row r="456" customFormat="false" ht="15" hidden="false" customHeight="false" outlineLevel="0" collapsed="false">
      <c r="A456" s="22"/>
      <c r="B456" s="23" t="str">
        <f aca="false">IF($A456="","",TEXT($A456,"mmmm"))</f>
        <v/>
      </c>
      <c r="C456" s="24"/>
      <c r="D456" s="24"/>
      <c r="E456" s="24"/>
      <c r="F456" s="24"/>
      <c r="G456" s="25"/>
      <c r="H456" s="25"/>
      <c r="I456" s="25"/>
      <c r="J456" s="25"/>
      <c r="K456" s="25"/>
      <c r="L456" s="25"/>
      <c r="M456" s="25"/>
      <c r="N456" s="25"/>
      <c r="O456" s="26" t="str">
        <f aca="false">IF($A456="","",ROUND(G456+H456-I456-J456-K456-L456-M456-N456,2))</f>
        <v/>
      </c>
      <c r="P456" s="24"/>
    </row>
    <row r="457" customFormat="false" ht="15" hidden="false" customHeight="false" outlineLevel="0" collapsed="false">
      <c r="A457" s="27"/>
      <c r="B457" s="23" t="str">
        <f aca="false">IF($A457="","",TEXT($A457,"mmmm"))</f>
        <v/>
      </c>
      <c r="C457" s="28"/>
      <c r="D457" s="28"/>
      <c r="E457" s="28"/>
      <c r="F457" s="28"/>
      <c r="G457" s="29"/>
      <c r="H457" s="29"/>
      <c r="I457" s="29"/>
      <c r="J457" s="29"/>
      <c r="K457" s="29"/>
      <c r="L457" s="29"/>
      <c r="M457" s="29"/>
      <c r="N457" s="29"/>
      <c r="O457" s="26" t="str">
        <f aca="false">IF($A457="","",ROUND(G457+H457-I457-J457-K457-L457-M457-N457,2))</f>
        <v/>
      </c>
      <c r="P457" s="28"/>
    </row>
    <row r="458" customFormat="false" ht="15" hidden="false" customHeight="false" outlineLevel="0" collapsed="false">
      <c r="A458" s="22"/>
      <c r="B458" s="23" t="str">
        <f aca="false">IF($A458="","",TEXT($A458,"mmmm"))</f>
        <v/>
      </c>
      <c r="C458" s="24"/>
      <c r="D458" s="24"/>
      <c r="E458" s="24"/>
      <c r="F458" s="24"/>
      <c r="G458" s="25"/>
      <c r="H458" s="25"/>
      <c r="I458" s="25"/>
      <c r="J458" s="25"/>
      <c r="K458" s="25"/>
      <c r="L458" s="25"/>
      <c r="M458" s="25"/>
      <c r="N458" s="25"/>
      <c r="O458" s="26" t="str">
        <f aca="false">IF($A458="","",ROUND(G458+H458-I458-J458-K458-L458-M458-N458,2))</f>
        <v/>
      </c>
      <c r="P458" s="24"/>
    </row>
    <row r="459" customFormat="false" ht="15" hidden="false" customHeight="false" outlineLevel="0" collapsed="false">
      <c r="A459" s="27"/>
      <c r="B459" s="23" t="str">
        <f aca="false">IF($A459="","",TEXT($A459,"mmmm"))</f>
        <v/>
      </c>
      <c r="C459" s="28"/>
      <c r="D459" s="28"/>
      <c r="E459" s="28"/>
      <c r="F459" s="28"/>
      <c r="G459" s="29"/>
      <c r="H459" s="29"/>
      <c r="I459" s="29"/>
      <c r="J459" s="29"/>
      <c r="K459" s="29"/>
      <c r="L459" s="29"/>
      <c r="M459" s="29"/>
      <c r="N459" s="29"/>
      <c r="O459" s="26" t="str">
        <f aca="false">IF($A459="","",ROUND(G459+H459-I459-J459-K459-L459-M459-N459,2))</f>
        <v/>
      </c>
      <c r="P459" s="28"/>
    </row>
    <row r="460" customFormat="false" ht="15" hidden="false" customHeight="false" outlineLevel="0" collapsed="false">
      <c r="A460" s="22"/>
      <c r="B460" s="23" t="str">
        <f aca="false">IF($A460="","",TEXT($A460,"mmmm"))</f>
        <v/>
      </c>
      <c r="C460" s="24"/>
      <c r="D460" s="24"/>
      <c r="E460" s="24"/>
      <c r="F460" s="24"/>
      <c r="G460" s="25"/>
      <c r="H460" s="25"/>
      <c r="I460" s="25"/>
      <c r="J460" s="25"/>
      <c r="K460" s="25"/>
      <c r="L460" s="25"/>
      <c r="M460" s="25"/>
      <c r="N460" s="25"/>
      <c r="O460" s="26" t="str">
        <f aca="false">IF($A460="","",ROUND(G460+H460-I460-J460-K460-L460-M460-N460,2))</f>
        <v/>
      </c>
      <c r="P460" s="24"/>
    </row>
    <row r="461" customFormat="false" ht="15" hidden="false" customHeight="false" outlineLevel="0" collapsed="false">
      <c r="A461" s="27"/>
      <c r="B461" s="23" t="str">
        <f aca="false">IF($A461="","",TEXT($A461,"mmmm"))</f>
        <v/>
      </c>
      <c r="C461" s="28"/>
      <c r="D461" s="28"/>
      <c r="E461" s="28"/>
      <c r="F461" s="28"/>
      <c r="G461" s="29"/>
      <c r="H461" s="29"/>
      <c r="I461" s="29"/>
      <c r="J461" s="29"/>
      <c r="K461" s="29"/>
      <c r="L461" s="29"/>
      <c r="M461" s="29"/>
      <c r="N461" s="29"/>
      <c r="O461" s="26" t="str">
        <f aca="false">IF($A461="","",ROUND(G461+H461-I461-J461-K461-L461-M461-N461,2))</f>
        <v/>
      </c>
      <c r="P461" s="28"/>
    </row>
    <row r="462" customFormat="false" ht="15" hidden="false" customHeight="false" outlineLevel="0" collapsed="false">
      <c r="A462" s="22"/>
      <c r="B462" s="23" t="str">
        <f aca="false">IF($A462="","",TEXT($A462,"mmmm"))</f>
        <v/>
      </c>
      <c r="C462" s="24"/>
      <c r="D462" s="24"/>
      <c r="E462" s="24"/>
      <c r="F462" s="24"/>
      <c r="G462" s="25"/>
      <c r="H462" s="25"/>
      <c r="I462" s="25"/>
      <c r="J462" s="25"/>
      <c r="K462" s="25"/>
      <c r="L462" s="25"/>
      <c r="M462" s="25"/>
      <c r="N462" s="25"/>
      <c r="O462" s="26" t="str">
        <f aca="false">IF($A462="","",ROUND(G462+H462-I462-J462-K462-L462-M462-N462,2))</f>
        <v/>
      </c>
      <c r="P462" s="24"/>
    </row>
    <row r="463" customFormat="false" ht="15" hidden="false" customHeight="false" outlineLevel="0" collapsed="false">
      <c r="A463" s="27"/>
      <c r="B463" s="23" t="str">
        <f aca="false">IF($A463="","",TEXT($A463,"mmmm"))</f>
        <v/>
      </c>
      <c r="C463" s="28"/>
      <c r="D463" s="28"/>
      <c r="E463" s="28"/>
      <c r="F463" s="28"/>
      <c r="G463" s="29"/>
      <c r="H463" s="29"/>
      <c r="I463" s="29"/>
      <c r="J463" s="29"/>
      <c r="K463" s="29"/>
      <c r="L463" s="29"/>
      <c r="M463" s="29"/>
      <c r="N463" s="29"/>
      <c r="O463" s="26" t="str">
        <f aca="false">IF($A463="","",ROUND(G463+H463-I463-J463-K463-L463-M463-N463,2))</f>
        <v/>
      </c>
      <c r="P463" s="28"/>
    </row>
    <row r="464" customFormat="false" ht="15" hidden="false" customHeight="false" outlineLevel="0" collapsed="false">
      <c r="A464" s="22"/>
      <c r="B464" s="23" t="str">
        <f aca="false">IF($A464="","",TEXT($A464,"mmmm"))</f>
        <v/>
      </c>
      <c r="C464" s="24"/>
      <c r="D464" s="24"/>
      <c r="E464" s="24"/>
      <c r="F464" s="24"/>
      <c r="G464" s="25"/>
      <c r="H464" s="25"/>
      <c r="I464" s="25"/>
      <c r="J464" s="25"/>
      <c r="K464" s="25"/>
      <c r="L464" s="25"/>
      <c r="M464" s="25"/>
      <c r="N464" s="25"/>
      <c r="O464" s="26" t="str">
        <f aca="false">IF($A464="","",ROUND(G464+H464-I464-J464-K464-L464-M464-N464,2))</f>
        <v/>
      </c>
      <c r="P464" s="24"/>
    </row>
    <row r="465" customFormat="false" ht="15" hidden="false" customHeight="false" outlineLevel="0" collapsed="false">
      <c r="A465" s="27"/>
      <c r="B465" s="23" t="str">
        <f aca="false">IF($A465="","",TEXT($A465,"mmmm"))</f>
        <v/>
      </c>
      <c r="C465" s="28"/>
      <c r="D465" s="28"/>
      <c r="E465" s="28"/>
      <c r="F465" s="28"/>
      <c r="G465" s="29"/>
      <c r="H465" s="29"/>
      <c r="I465" s="29"/>
      <c r="J465" s="29"/>
      <c r="K465" s="29"/>
      <c r="L465" s="29"/>
      <c r="M465" s="29"/>
      <c r="N465" s="29"/>
      <c r="O465" s="26" t="str">
        <f aca="false">IF($A465="","",ROUND(G465+H465-I465-J465-K465-L465-M465-N465,2))</f>
        <v/>
      </c>
      <c r="P465" s="28"/>
    </row>
    <row r="466" customFormat="false" ht="15" hidden="false" customHeight="false" outlineLevel="0" collapsed="false">
      <c r="A466" s="22"/>
      <c r="B466" s="23" t="str">
        <f aca="false">IF($A466="","",TEXT($A466,"mmmm"))</f>
        <v/>
      </c>
      <c r="C466" s="24"/>
      <c r="D466" s="24"/>
      <c r="E466" s="24"/>
      <c r="F466" s="24"/>
      <c r="G466" s="25"/>
      <c r="H466" s="25"/>
      <c r="I466" s="25"/>
      <c r="J466" s="25"/>
      <c r="K466" s="25"/>
      <c r="L466" s="25"/>
      <c r="M466" s="25"/>
      <c r="N466" s="25"/>
      <c r="O466" s="26" t="str">
        <f aca="false">IF($A466="","",ROUND(G466+H466-I466-J466-K466-L466-M466-N466,2))</f>
        <v/>
      </c>
      <c r="P466" s="24"/>
    </row>
    <row r="467" customFormat="false" ht="15" hidden="false" customHeight="false" outlineLevel="0" collapsed="false">
      <c r="A467" s="27"/>
      <c r="B467" s="23" t="str">
        <f aca="false">IF($A467="","",TEXT($A467,"mmmm"))</f>
        <v/>
      </c>
      <c r="C467" s="28"/>
      <c r="D467" s="28"/>
      <c r="E467" s="28"/>
      <c r="F467" s="28"/>
      <c r="G467" s="29"/>
      <c r="H467" s="29"/>
      <c r="I467" s="29"/>
      <c r="J467" s="29"/>
      <c r="K467" s="29"/>
      <c r="L467" s="29"/>
      <c r="M467" s="29"/>
      <c r="N467" s="29"/>
      <c r="O467" s="26" t="str">
        <f aca="false">IF($A467="","",ROUND(G467+H467-I467-J467-K467-L467-M467-N467,2))</f>
        <v/>
      </c>
      <c r="P467" s="28"/>
    </row>
    <row r="468" customFormat="false" ht="15" hidden="false" customHeight="false" outlineLevel="0" collapsed="false">
      <c r="A468" s="22"/>
      <c r="B468" s="23" t="str">
        <f aca="false">IF($A468="","",TEXT($A468,"mmmm"))</f>
        <v/>
      </c>
      <c r="C468" s="24"/>
      <c r="D468" s="24"/>
      <c r="E468" s="24"/>
      <c r="F468" s="24"/>
      <c r="G468" s="25"/>
      <c r="H468" s="25"/>
      <c r="I468" s="25"/>
      <c r="J468" s="25"/>
      <c r="K468" s="25"/>
      <c r="L468" s="25"/>
      <c r="M468" s="25"/>
      <c r="N468" s="25"/>
      <c r="O468" s="26" t="str">
        <f aca="false">IF($A468="","",ROUND(G468+H468-I468-J468-K468-L468-M468-N468,2))</f>
        <v/>
      </c>
      <c r="P468" s="24"/>
    </row>
    <row r="469" customFormat="false" ht="15" hidden="false" customHeight="false" outlineLevel="0" collapsed="false">
      <c r="A469" s="27"/>
      <c r="B469" s="23" t="str">
        <f aca="false">IF($A469="","",TEXT($A469,"mmmm"))</f>
        <v/>
      </c>
      <c r="C469" s="28"/>
      <c r="D469" s="28"/>
      <c r="E469" s="28"/>
      <c r="F469" s="28"/>
      <c r="G469" s="29"/>
      <c r="H469" s="29"/>
      <c r="I469" s="29"/>
      <c r="J469" s="29"/>
      <c r="K469" s="29"/>
      <c r="L469" s="29"/>
      <c r="M469" s="29"/>
      <c r="N469" s="29"/>
      <c r="O469" s="26" t="str">
        <f aca="false">IF($A469="","",ROUND(G469+H469-I469-J469-K469-L469-M469-N469,2))</f>
        <v/>
      </c>
      <c r="P469" s="28"/>
    </row>
    <row r="470" customFormat="false" ht="15" hidden="false" customHeight="false" outlineLevel="0" collapsed="false">
      <c r="A470" s="22"/>
      <c r="B470" s="23" t="str">
        <f aca="false">IF($A470="","",TEXT($A470,"mmmm"))</f>
        <v/>
      </c>
      <c r="C470" s="24"/>
      <c r="D470" s="24"/>
      <c r="E470" s="24"/>
      <c r="F470" s="24"/>
      <c r="G470" s="25"/>
      <c r="H470" s="25"/>
      <c r="I470" s="25"/>
      <c r="J470" s="25"/>
      <c r="K470" s="25"/>
      <c r="L470" s="25"/>
      <c r="M470" s="25"/>
      <c r="N470" s="25"/>
      <c r="O470" s="26" t="str">
        <f aca="false">IF($A470="","",ROUND(G470+H470-I470-J470-K470-L470-M470-N470,2))</f>
        <v/>
      </c>
      <c r="P470" s="24"/>
    </row>
    <row r="471" customFormat="false" ht="15" hidden="false" customHeight="false" outlineLevel="0" collapsed="false">
      <c r="A471" s="27"/>
      <c r="B471" s="23" t="str">
        <f aca="false">IF($A471="","",TEXT($A471,"mmmm"))</f>
        <v/>
      </c>
      <c r="C471" s="28"/>
      <c r="D471" s="28"/>
      <c r="E471" s="28"/>
      <c r="F471" s="28"/>
      <c r="G471" s="29"/>
      <c r="H471" s="29"/>
      <c r="I471" s="29"/>
      <c r="J471" s="29"/>
      <c r="K471" s="29"/>
      <c r="L471" s="29"/>
      <c r="M471" s="29"/>
      <c r="N471" s="29"/>
      <c r="O471" s="26" t="str">
        <f aca="false">IF($A471="","",ROUND(G471+H471-I471-J471-K471-L471-M471-N471,2))</f>
        <v/>
      </c>
      <c r="P471" s="28"/>
    </row>
    <row r="472" customFormat="false" ht="15" hidden="false" customHeight="false" outlineLevel="0" collapsed="false">
      <c r="A472" s="22"/>
      <c r="B472" s="23" t="str">
        <f aca="false">IF($A472="","",TEXT($A472,"mmmm"))</f>
        <v/>
      </c>
      <c r="C472" s="24"/>
      <c r="D472" s="24"/>
      <c r="E472" s="24"/>
      <c r="F472" s="24"/>
      <c r="G472" s="25"/>
      <c r="H472" s="25"/>
      <c r="I472" s="25"/>
      <c r="J472" s="25"/>
      <c r="K472" s="25"/>
      <c r="L472" s="25"/>
      <c r="M472" s="25"/>
      <c r="N472" s="25"/>
      <c r="O472" s="26" t="str">
        <f aca="false">IF($A472="","",ROUND(G472+H472-I472-J472-K472-L472-M472-N472,2))</f>
        <v/>
      </c>
      <c r="P472" s="24"/>
    </row>
    <row r="473" customFormat="false" ht="15" hidden="false" customHeight="false" outlineLevel="0" collapsed="false">
      <c r="A473" s="27"/>
      <c r="B473" s="23" t="str">
        <f aca="false">IF($A473="","",TEXT($A473,"mmmm"))</f>
        <v/>
      </c>
      <c r="C473" s="28"/>
      <c r="D473" s="28"/>
      <c r="E473" s="28"/>
      <c r="F473" s="28"/>
      <c r="G473" s="29"/>
      <c r="H473" s="29"/>
      <c r="I473" s="29"/>
      <c r="J473" s="29"/>
      <c r="K473" s="29"/>
      <c r="L473" s="29"/>
      <c r="M473" s="29"/>
      <c r="N473" s="29"/>
      <c r="O473" s="26" t="str">
        <f aca="false">IF($A473="","",ROUND(G473+H473-I473-J473-K473-L473-M473-N473,2))</f>
        <v/>
      </c>
      <c r="P473" s="28"/>
    </row>
    <row r="474" customFormat="false" ht="15" hidden="false" customHeight="false" outlineLevel="0" collapsed="false">
      <c r="A474" s="22"/>
      <c r="B474" s="23" t="str">
        <f aca="false">IF($A474="","",TEXT($A474,"mmmm"))</f>
        <v/>
      </c>
      <c r="C474" s="24"/>
      <c r="D474" s="24"/>
      <c r="E474" s="24"/>
      <c r="F474" s="24"/>
      <c r="G474" s="25"/>
      <c r="H474" s="25"/>
      <c r="I474" s="25"/>
      <c r="J474" s="25"/>
      <c r="K474" s="25"/>
      <c r="L474" s="25"/>
      <c r="M474" s="25"/>
      <c r="N474" s="25"/>
      <c r="O474" s="26" t="str">
        <f aca="false">IF($A474="","",ROUND(G474+H474-I474-J474-K474-L474-M474-N474,2))</f>
        <v/>
      </c>
      <c r="P474" s="24"/>
    </row>
    <row r="475" customFormat="false" ht="15" hidden="false" customHeight="false" outlineLevel="0" collapsed="false">
      <c r="A475" s="27"/>
      <c r="B475" s="23" t="str">
        <f aca="false">IF($A475="","",TEXT($A475,"mmmm"))</f>
        <v/>
      </c>
      <c r="C475" s="28"/>
      <c r="D475" s="28"/>
      <c r="E475" s="28"/>
      <c r="F475" s="28"/>
      <c r="G475" s="29"/>
      <c r="H475" s="29"/>
      <c r="I475" s="29"/>
      <c r="J475" s="29"/>
      <c r="K475" s="29"/>
      <c r="L475" s="29"/>
      <c r="M475" s="29"/>
      <c r="N475" s="29"/>
      <c r="O475" s="26" t="str">
        <f aca="false">IF($A475="","",ROUND(G475+H475-I475-J475-K475-L475-M475-N475,2))</f>
        <v/>
      </c>
      <c r="P475" s="28"/>
    </row>
    <row r="476" customFormat="false" ht="15" hidden="false" customHeight="false" outlineLevel="0" collapsed="false">
      <c r="A476" s="22"/>
      <c r="B476" s="23" t="str">
        <f aca="false">IF($A476="","",TEXT($A476,"mmmm"))</f>
        <v/>
      </c>
      <c r="C476" s="24"/>
      <c r="D476" s="24"/>
      <c r="E476" s="24"/>
      <c r="F476" s="24"/>
      <c r="G476" s="25"/>
      <c r="H476" s="25"/>
      <c r="I476" s="25"/>
      <c r="J476" s="25"/>
      <c r="K476" s="25"/>
      <c r="L476" s="25"/>
      <c r="M476" s="25"/>
      <c r="N476" s="25"/>
      <c r="O476" s="26" t="str">
        <f aca="false">IF($A476="","",ROUND(G476+H476-I476-J476-K476-L476-M476-N476,2))</f>
        <v/>
      </c>
      <c r="P476" s="24"/>
    </row>
    <row r="477" customFormat="false" ht="15" hidden="false" customHeight="false" outlineLevel="0" collapsed="false">
      <c r="A477" s="27"/>
      <c r="B477" s="23" t="str">
        <f aca="false">IF($A477="","",TEXT($A477,"mmmm"))</f>
        <v/>
      </c>
      <c r="C477" s="28"/>
      <c r="D477" s="28"/>
      <c r="E477" s="28"/>
      <c r="F477" s="28"/>
      <c r="G477" s="29"/>
      <c r="H477" s="29"/>
      <c r="I477" s="29"/>
      <c r="J477" s="29"/>
      <c r="K477" s="29"/>
      <c r="L477" s="29"/>
      <c r="M477" s="29"/>
      <c r="N477" s="29"/>
      <c r="O477" s="26" t="str">
        <f aca="false">IF($A477="","",ROUND(G477+H477-I477-J477-K477-L477-M477-N477,2))</f>
        <v/>
      </c>
      <c r="P477" s="28"/>
    </row>
    <row r="478" customFormat="false" ht="15" hidden="false" customHeight="false" outlineLevel="0" collapsed="false">
      <c r="A478" s="22"/>
      <c r="B478" s="23" t="str">
        <f aca="false">IF($A478="","",TEXT($A478,"mmmm"))</f>
        <v/>
      </c>
      <c r="C478" s="24"/>
      <c r="D478" s="24"/>
      <c r="E478" s="24"/>
      <c r="F478" s="24"/>
      <c r="G478" s="25"/>
      <c r="H478" s="25"/>
      <c r="I478" s="25"/>
      <c r="J478" s="25"/>
      <c r="K478" s="25"/>
      <c r="L478" s="25"/>
      <c r="M478" s="25"/>
      <c r="N478" s="25"/>
      <c r="O478" s="26" t="str">
        <f aca="false">IF($A478="","",ROUND(G478+H478-I478-J478-K478-L478-M478-N478,2))</f>
        <v/>
      </c>
      <c r="P478" s="24"/>
    </row>
    <row r="479" customFormat="false" ht="15" hidden="false" customHeight="false" outlineLevel="0" collapsed="false">
      <c r="A479" s="27"/>
      <c r="B479" s="23" t="str">
        <f aca="false">IF($A479="","",TEXT($A479,"mmmm"))</f>
        <v/>
      </c>
      <c r="C479" s="28"/>
      <c r="D479" s="28"/>
      <c r="E479" s="28"/>
      <c r="F479" s="28"/>
      <c r="G479" s="29"/>
      <c r="H479" s="29"/>
      <c r="I479" s="29"/>
      <c r="J479" s="29"/>
      <c r="K479" s="29"/>
      <c r="L479" s="29"/>
      <c r="M479" s="29"/>
      <c r="N479" s="29"/>
      <c r="O479" s="26" t="str">
        <f aca="false">IF($A479="","",ROUND(G479+H479-I479-J479-K479-L479-M479-N479,2))</f>
        <v/>
      </c>
      <c r="P479" s="28"/>
    </row>
    <row r="480" customFormat="false" ht="15" hidden="false" customHeight="false" outlineLevel="0" collapsed="false">
      <c r="A480" s="22"/>
      <c r="B480" s="23" t="str">
        <f aca="false">IF($A480="","",TEXT($A480,"mmmm"))</f>
        <v/>
      </c>
      <c r="C480" s="24"/>
      <c r="D480" s="24"/>
      <c r="E480" s="24"/>
      <c r="F480" s="24"/>
      <c r="G480" s="25"/>
      <c r="H480" s="25"/>
      <c r="I480" s="25"/>
      <c r="J480" s="25"/>
      <c r="K480" s="25"/>
      <c r="L480" s="25"/>
      <c r="M480" s="25"/>
      <c r="N480" s="25"/>
      <c r="O480" s="26" t="str">
        <f aca="false">IF($A480="","",ROUND(G480+H480-I480-J480-K480-L480-M480-N480,2))</f>
        <v/>
      </c>
      <c r="P480" s="24"/>
    </row>
    <row r="481" customFormat="false" ht="15" hidden="false" customHeight="false" outlineLevel="0" collapsed="false">
      <c r="A481" s="27"/>
      <c r="B481" s="23" t="str">
        <f aca="false">IF($A481="","",TEXT($A481,"mmmm"))</f>
        <v/>
      </c>
      <c r="C481" s="28"/>
      <c r="D481" s="28"/>
      <c r="E481" s="28"/>
      <c r="F481" s="28"/>
      <c r="G481" s="29"/>
      <c r="H481" s="29"/>
      <c r="I481" s="29"/>
      <c r="J481" s="29"/>
      <c r="K481" s="29"/>
      <c r="L481" s="29"/>
      <c r="M481" s="29"/>
      <c r="N481" s="29"/>
      <c r="O481" s="26" t="str">
        <f aca="false">IF($A481="","",ROUND(G481+H481-I481-J481-K481-L481-M481-N481,2))</f>
        <v/>
      </c>
      <c r="P481" s="28"/>
    </row>
    <row r="482" customFormat="false" ht="15" hidden="false" customHeight="false" outlineLevel="0" collapsed="false">
      <c r="A482" s="22"/>
      <c r="B482" s="23" t="str">
        <f aca="false">IF($A482="","",TEXT($A482,"mmmm"))</f>
        <v/>
      </c>
      <c r="C482" s="24"/>
      <c r="D482" s="24"/>
      <c r="E482" s="24"/>
      <c r="F482" s="24"/>
      <c r="G482" s="25"/>
      <c r="H482" s="25"/>
      <c r="I482" s="25"/>
      <c r="J482" s="25"/>
      <c r="K482" s="25"/>
      <c r="L482" s="25"/>
      <c r="M482" s="25"/>
      <c r="N482" s="25"/>
      <c r="O482" s="26" t="str">
        <f aca="false">IF($A482="","",ROUND(G482+H482-I482-J482-K482-L482-M482-N482,2))</f>
        <v/>
      </c>
      <c r="P482" s="24"/>
    </row>
    <row r="483" customFormat="false" ht="15" hidden="false" customHeight="false" outlineLevel="0" collapsed="false">
      <c r="A483" s="27"/>
      <c r="B483" s="23" t="str">
        <f aca="false">IF($A483="","",TEXT($A483,"mmmm"))</f>
        <v/>
      </c>
      <c r="C483" s="28"/>
      <c r="D483" s="28"/>
      <c r="E483" s="28"/>
      <c r="F483" s="28"/>
      <c r="G483" s="29"/>
      <c r="H483" s="29"/>
      <c r="I483" s="29"/>
      <c r="J483" s="29"/>
      <c r="K483" s="29"/>
      <c r="L483" s="29"/>
      <c r="M483" s="29"/>
      <c r="N483" s="29"/>
      <c r="O483" s="26" t="str">
        <f aca="false">IF($A483="","",ROUND(G483+H483-I483-J483-K483-L483-M483-N483,2))</f>
        <v/>
      </c>
      <c r="P483" s="28"/>
    </row>
    <row r="484" customFormat="false" ht="15" hidden="false" customHeight="false" outlineLevel="0" collapsed="false">
      <c r="A484" s="22"/>
      <c r="B484" s="23" t="str">
        <f aca="false">IF($A484="","",TEXT($A484,"mmmm"))</f>
        <v/>
      </c>
      <c r="C484" s="24"/>
      <c r="D484" s="24"/>
      <c r="E484" s="24"/>
      <c r="F484" s="24"/>
      <c r="G484" s="25"/>
      <c r="H484" s="25"/>
      <c r="I484" s="25"/>
      <c r="J484" s="25"/>
      <c r="K484" s="25"/>
      <c r="L484" s="25"/>
      <c r="M484" s="25"/>
      <c r="N484" s="25"/>
      <c r="O484" s="26" t="str">
        <f aca="false">IF($A484="","",ROUND(G484+H484-I484-J484-K484-L484-M484-N484,2))</f>
        <v/>
      </c>
      <c r="P484" s="24"/>
    </row>
    <row r="485" customFormat="false" ht="15" hidden="false" customHeight="false" outlineLevel="0" collapsed="false">
      <c r="A485" s="27"/>
      <c r="B485" s="23" t="str">
        <f aca="false">IF($A485="","",TEXT($A485,"mmmm"))</f>
        <v/>
      </c>
      <c r="C485" s="28"/>
      <c r="D485" s="28"/>
      <c r="E485" s="28"/>
      <c r="F485" s="28"/>
      <c r="G485" s="29"/>
      <c r="H485" s="29"/>
      <c r="I485" s="29"/>
      <c r="J485" s="29"/>
      <c r="K485" s="29"/>
      <c r="L485" s="29"/>
      <c r="M485" s="29"/>
      <c r="N485" s="29"/>
      <c r="O485" s="26" t="str">
        <f aca="false">IF($A485="","",ROUND(G485+H485-I485-J485-K485-L485-M485-N485,2))</f>
        <v/>
      </c>
      <c r="P485" s="28"/>
    </row>
    <row r="486" customFormat="false" ht="15" hidden="false" customHeight="false" outlineLevel="0" collapsed="false">
      <c r="A486" s="22"/>
      <c r="B486" s="23" t="str">
        <f aca="false">IF($A486="","",TEXT($A486,"mmmm"))</f>
        <v/>
      </c>
      <c r="C486" s="24"/>
      <c r="D486" s="24"/>
      <c r="E486" s="24"/>
      <c r="F486" s="24"/>
      <c r="G486" s="25"/>
      <c r="H486" s="25"/>
      <c r="I486" s="25"/>
      <c r="J486" s="25"/>
      <c r="K486" s="25"/>
      <c r="L486" s="25"/>
      <c r="M486" s="25"/>
      <c r="N486" s="25"/>
      <c r="O486" s="26" t="str">
        <f aca="false">IF($A486="","",ROUND(G486+H486-I486-J486-K486-L486-M486-N486,2))</f>
        <v/>
      </c>
      <c r="P486" s="24"/>
    </row>
    <row r="487" customFormat="false" ht="15" hidden="false" customHeight="false" outlineLevel="0" collapsed="false">
      <c r="A487" s="27"/>
      <c r="B487" s="23" t="str">
        <f aca="false">IF($A487="","",TEXT($A487,"mmmm"))</f>
        <v/>
      </c>
      <c r="C487" s="28"/>
      <c r="D487" s="28"/>
      <c r="E487" s="28"/>
      <c r="F487" s="28"/>
      <c r="G487" s="29"/>
      <c r="H487" s="29"/>
      <c r="I487" s="29"/>
      <c r="J487" s="29"/>
      <c r="K487" s="29"/>
      <c r="L487" s="29"/>
      <c r="M487" s="29"/>
      <c r="N487" s="29"/>
      <c r="O487" s="26" t="str">
        <f aca="false">IF($A487="","",ROUND(G487+H487-I487-J487-K487-L487-M487-N487,2))</f>
        <v/>
      </c>
      <c r="P487" s="28"/>
    </row>
    <row r="488" customFormat="false" ht="15" hidden="false" customHeight="false" outlineLevel="0" collapsed="false">
      <c r="A488" s="22"/>
      <c r="B488" s="23" t="str">
        <f aca="false">IF($A488="","",TEXT($A488,"mmmm"))</f>
        <v/>
      </c>
      <c r="C488" s="24"/>
      <c r="D488" s="24"/>
      <c r="E488" s="24"/>
      <c r="F488" s="24"/>
      <c r="G488" s="25"/>
      <c r="H488" s="25"/>
      <c r="I488" s="25"/>
      <c r="J488" s="25"/>
      <c r="K488" s="25"/>
      <c r="L488" s="25"/>
      <c r="M488" s="25"/>
      <c r="N488" s="25"/>
      <c r="O488" s="26" t="str">
        <f aca="false">IF($A488="","",ROUND(G488+H488-I488-J488-K488-L488-M488-N488,2))</f>
        <v/>
      </c>
      <c r="P488" s="24"/>
    </row>
    <row r="489" customFormat="false" ht="15" hidden="false" customHeight="false" outlineLevel="0" collapsed="false">
      <c r="A489" s="27"/>
      <c r="B489" s="23" t="str">
        <f aca="false">IF($A489="","",TEXT($A489,"mmmm"))</f>
        <v/>
      </c>
      <c r="C489" s="28"/>
      <c r="D489" s="28"/>
      <c r="E489" s="28"/>
      <c r="F489" s="28"/>
      <c r="G489" s="29"/>
      <c r="H489" s="29"/>
      <c r="I489" s="29"/>
      <c r="J489" s="29"/>
      <c r="K489" s="29"/>
      <c r="L489" s="29"/>
      <c r="M489" s="29"/>
      <c r="N489" s="29"/>
      <c r="O489" s="26" t="str">
        <f aca="false">IF($A489="","",ROUND(G489+H489-I489-J489-K489-L489-M489-N489,2))</f>
        <v/>
      </c>
      <c r="P489" s="28"/>
    </row>
    <row r="490" customFormat="false" ht="15" hidden="false" customHeight="false" outlineLevel="0" collapsed="false">
      <c r="A490" s="22"/>
      <c r="B490" s="23" t="str">
        <f aca="false">IF($A490="","",TEXT($A490,"mmmm"))</f>
        <v/>
      </c>
      <c r="C490" s="24"/>
      <c r="D490" s="24"/>
      <c r="E490" s="24"/>
      <c r="F490" s="24"/>
      <c r="G490" s="25"/>
      <c r="H490" s="25"/>
      <c r="I490" s="25"/>
      <c r="J490" s="25"/>
      <c r="K490" s="25"/>
      <c r="L490" s="25"/>
      <c r="M490" s="25"/>
      <c r="N490" s="25"/>
      <c r="O490" s="26" t="str">
        <f aca="false">IF($A490="","",ROUND(G490+H490-I490-J490-K490-L490-M490-N490,2))</f>
        <v/>
      </c>
      <c r="P490" s="24"/>
    </row>
    <row r="491" customFormat="false" ht="15" hidden="false" customHeight="false" outlineLevel="0" collapsed="false">
      <c r="A491" s="27"/>
      <c r="B491" s="23" t="str">
        <f aca="false">IF($A491="","",TEXT($A491,"mmmm"))</f>
        <v/>
      </c>
      <c r="C491" s="28"/>
      <c r="D491" s="28"/>
      <c r="E491" s="28"/>
      <c r="F491" s="28"/>
      <c r="G491" s="29"/>
      <c r="H491" s="29"/>
      <c r="I491" s="29"/>
      <c r="J491" s="29"/>
      <c r="K491" s="29"/>
      <c r="L491" s="29"/>
      <c r="M491" s="29"/>
      <c r="N491" s="29"/>
      <c r="O491" s="26" t="str">
        <f aca="false">IF($A491="","",ROUND(G491+H491-I491-J491-K491-L491-M491-N491,2))</f>
        <v/>
      </c>
      <c r="P491" s="28"/>
    </row>
    <row r="492" customFormat="false" ht="15" hidden="false" customHeight="false" outlineLevel="0" collapsed="false">
      <c r="A492" s="22"/>
      <c r="B492" s="23" t="str">
        <f aca="false">IF($A492="","",TEXT($A492,"mmmm"))</f>
        <v/>
      </c>
      <c r="C492" s="24"/>
      <c r="D492" s="24"/>
      <c r="E492" s="24"/>
      <c r="F492" s="24"/>
      <c r="G492" s="25"/>
      <c r="H492" s="25"/>
      <c r="I492" s="25"/>
      <c r="J492" s="25"/>
      <c r="K492" s="25"/>
      <c r="L492" s="25"/>
      <c r="M492" s="25"/>
      <c r="N492" s="25"/>
      <c r="O492" s="26" t="str">
        <f aca="false">IF($A492="","",ROUND(G492+H492-I492-J492-K492-L492-M492-N492,2))</f>
        <v/>
      </c>
      <c r="P492" s="24"/>
    </row>
    <row r="493" customFormat="false" ht="15" hidden="false" customHeight="false" outlineLevel="0" collapsed="false">
      <c r="A493" s="27"/>
      <c r="B493" s="23" t="str">
        <f aca="false">IF($A493="","",TEXT($A493,"mmmm"))</f>
        <v/>
      </c>
      <c r="C493" s="28"/>
      <c r="D493" s="28"/>
      <c r="E493" s="28"/>
      <c r="F493" s="28"/>
      <c r="G493" s="29"/>
      <c r="H493" s="29"/>
      <c r="I493" s="29"/>
      <c r="J493" s="29"/>
      <c r="K493" s="29"/>
      <c r="L493" s="29"/>
      <c r="M493" s="29"/>
      <c r="N493" s="29"/>
      <c r="O493" s="26" t="str">
        <f aca="false">IF($A493="","",ROUND(G493+H493-I493-J493-K493-L493-M493-N493,2))</f>
        <v/>
      </c>
      <c r="P493" s="28"/>
    </row>
    <row r="494" customFormat="false" ht="15" hidden="false" customHeight="false" outlineLevel="0" collapsed="false">
      <c r="A494" s="22"/>
      <c r="B494" s="23" t="str">
        <f aca="false">IF($A494="","",TEXT($A494,"mmmm"))</f>
        <v/>
      </c>
      <c r="C494" s="24"/>
      <c r="D494" s="24"/>
      <c r="E494" s="24"/>
      <c r="F494" s="24"/>
      <c r="G494" s="25"/>
      <c r="H494" s="25"/>
      <c r="I494" s="25"/>
      <c r="J494" s="25"/>
      <c r="K494" s="25"/>
      <c r="L494" s="25"/>
      <c r="M494" s="25"/>
      <c r="N494" s="25"/>
      <c r="O494" s="26" t="str">
        <f aca="false">IF($A494="","",ROUND(G494+H494-I494-J494-K494-L494-M494-N494,2))</f>
        <v/>
      </c>
      <c r="P494" s="24"/>
    </row>
    <row r="495" customFormat="false" ht="15" hidden="false" customHeight="false" outlineLevel="0" collapsed="false">
      <c r="A495" s="27"/>
      <c r="B495" s="23" t="str">
        <f aca="false">IF($A495="","",TEXT($A495,"mmmm"))</f>
        <v/>
      </c>
      <c r="C495" s="28"/>
      <c r="D495" s="28"/>
      <c r="E495" s="28"/>
      <c r="F495" s="28"/>
      <c r="G495" s="29"/>
      <c r="H495" s="29"/>
      <c r="I495" s="29"/>
      <c r="J495" s="29"/>
      <c r="K495" s="29"/>
      <c r="L495" s="29"/>
      <c r="M495" s="29"/>
      <c r="N495" s="29"/>
      <c r="O495" s="26" t="str">
        <f aca="false">IF($A495="","",ROUND(G495+H495-I495-J495-K495-L495-M495-N495,2))</f>
        <v/>
      </c>
      <c r="P495" s="28"/>
    </row>
    <row r="496" customFormat="false" ht="15" hidden="false" customHeight="false" outlineLevel="0" collapsed="false">
      <c r="A496" s="22"/>
      <c r="B496" s="23" t="str">
        <f aca="false">IF($A496="","",TEXT($A496,"mmmm"))</f>
        <v/>
      </c>
      <c r="C496" s="24"/>
      <c r="D496" s="24"/>
      <c r="E496" s="24"/>
      <c r="F496" s="24"/>
      <c r="G496" s="25"/>
      <c r="H496" s="25"/>
      <c r="I496" s="25"/>
      <c r="J496" s="25"/>
      <c r="K496" s="25"/>
      <c r="L496" s="25"/>
      <c r="M496" s="25"/>
      <c r="N496" s="25"/>
      <c r="O496" s="26" t="str">
        <f aca="false">IF($A496="","",ROUND(G496+H496-I496-J496-K496-L496-M496-N496,2))</f>
        <v/>
      </c>
      <c r="P496" s="24"/>
    </row>
    <row r="497" customFormat="false" ht="15" hidden="false" customHeight="false" outlineLevel="0" collapsed="false">
      <c r="A497" s="27"/>
      <c r="B497" s="23" t="str">
        <f aca="false">IF($A497="","",TEXT($A497,"mmmm"))</f>
        <v/>
      </c>
      <c r="C497" s="28"/>
      <c r="D497" s="28"/>
      <c r="E497" s="28"/>
      <c r="F497" s="28"/>
      <c r="G497" s="29"/>
      <c r="H497" s="29"/>
      <c r="I497" s="29"/>
      <c r="J497" s="29"/>
      <c r="K497" s="29"/>
      <c r="L497" s="29"/>
      <c r="M497" s="29"/>
      <c r="N497" s="29"/>
      <c r="O497" s="26" t="str">
        <f aca="false">IF($A497="","",ROUND(G497+H497-I497-J497-K497-L497-M497-N497,2))</f>
        <v/>
      </c>
      <c r="P497" s="28"/>
    </row>
    <row r="498" customFormat="false" ht="15" hidden="false" customHeight="false" outlineLevel="0" collapsed="false">
      <c r="A498" s="22"/>
      <c r="B498" s="23" t="str">
        <f aca="false">IF($A498="","",TEXT($A498,"mmmm"))</f>
        <v/>
      </c>
      <c r="C498" s="24"/>
      <c r="D498" s="24"/>
      <c r="E498" s="24"/>
      <c r="F498" s="24"/>
      <c r="G498" s="25"/>
      <c r="H498" s="25"/>
      <c r="I498" s="25"/>
      <c r="J498" s="25"/>
      <c r="K498" s="25"/>
      <c r="L498" s="25"/>
      <c r="M498" s="25"/>
      <c r="N498" s="25"/>
      <c r="O498" s="26" t="str">
        <f aca="false">IF($A498="","",ROUND(G498+H498-I498-J498-K498-L498-M498-N498,2))</f>
        <v/>
      </c>
      <c r="P498" s="24"/>
    </row>
    <row r="499" customFormat="false" ht="15" hidden="false" customHeight="false" outlineLevel="0" collapsed="false">
      <c r="A499" s="27"/>
      <c r="B499" s="23" t="str">
        <f aca="false">IF($A499="","",TEXT($A499,"mmmm"))</f>
        <v/>
      </c>
      <c r="C499" s="28"/>
      <c r="D499" s="28"/>
      <c r="E499" s="28"/>
      <c r="F499" s="28"/>
      <c r="G499" s="29"/>
      <c r="H499" s="29"/>
      <c r="I499" s="29"/>
      <c r="J499" s="29"/>
      <c r="K499" s="29"/>
      <c r="L499" s="29"/>
      <c r="M499" s="29"/>
      <c r="N499" s="29"/>
      <c r="O499" s="26" t="str">
        <f aca="false">IF($A499="","",ROUND(G499+H499-I499-J499-K499-L499-M499-N499,2))</f>
        <v/>
      </c>
      <c r="P499" s="28"/>
    </row>
    <row r="500" customFormat="false" ht="15" hidden="false" customHeight="false" outlineLevel="0" collapsed="false">
      <c r="A500" s="22"/>
      <c r="B500" s="23" t="str">
        <f aca="false">IF($A500="","",TEXT($A500,"mmmm"))</f>
        <v/>
      </c>
      <c r="C500" s="24"/>
      <c r="D500" s="24"/>
      <c r="E500" s="24"/>
      <c r="F500" s="24"/>
      <c r="G500" s="25"/>
      <c r="H500" s="25"/>
      <c r="I500" s="25"/>
      <c r="J500" s="25"/>
      <c r="K500" s="25"/>
      <c r="L500" s="25"/>
      <c r="M500" s="25"/>
      <c r="N500" s="25"/>
      <c r="O500" s="26" t="str">
        <f aca="false">IF($A500="","",ROUND(G500+H500-I500-J500-K500-L500-M500-N500,2))</f>
        <v/>
      </c>
      <c r="P500" s="24"/>
    </row>
    <row r="501" customFormat="false" ht="15" hidden="false" customHeight="false" outlineLevel="0" collapsed="false">
      <c r="A501" s="27"/>
      <c r="B501" s="23" t="str">
        <f aca="false">IF($A501="","",TEXT($A501,"mmmm"))</f>
        <v/>
      </c>
      <c r="C501" s="28"/>
      <c r="D501" s="28"/>
      <c r="E501" s="28"/>
      <c r="F501" s="28"/>
      <c r="G501" s="29"/>
      <c r="H501" s="29"/>
      <c r="I501" s="29"/>
      <c r="J501" s="29"/>
      <c r="K501" s="29"/>
      <c r="L501" s="29"/>
      <c r="M501" s="29"/>
      <c r="N501" s="29"/>
      <c r="O501" s="26" t="str">
        <f aca="false">IF($A501="","",ROUND(G501+H501-I501-J501-K501-L501-M501-N501,2))</f>
        <v/>
      </c>
      <c r="P501" s="28"/>
    </row>
    <row r="503" customFormat="false" ht="15" hidden="false" customHeight="true" outlineLevel="0" collapsed="false">
      <c r="A503" s="30" t="s">
        <v>140</v>
      </c>
      <c r="B503" s="30"/>
      <c r="C503" s="30"/>
      <c r="D503" s="30"/>
      <c r="E503" s="30"/>
      <c r="F503" s="30"/>
      <c r="G503" s="30"/>
      <c r="H503" s="30"/>
    </row>
    <row r="504" customFormat="false" ht="15" hidden="false" customHeight="false" outlineLevel="0" collapsed="false">
      <c r="A504" s="30"/>
      <c r="B504" s="30"/>
      <c r="C504" s="30"/>
      <c r="D504" s="30"/>
      <c r="E504" s="30"/>
      <c r="F504" s="30"/>
      <c r="G504" s="30"/>
      <c r="H504" s="30"/>
    </row>
    <row r="505" customFormat="false" ht="15" hidden="false" customHeight="false" outlineLevel="0" collapsed="false">
      <c r="A505" s="30"/>
      <c r="B505" s="30"/>
      <c r="C505" s="30"/>
      <c r="D505" s="30"/>
      <c r="E505" s="30"/>
      <c r="F505" s="30"/>
      <c r="G505" s="30"/>
      <c r="H505" s="30"/>
    </row>
  </sheetData>
  <mergeCells count="1">
    <mergeCell ref="A503:H505"/>
  </mergeCells>
  <dataValidations count="2">
    <dataValidation allowBlank="true" errorStyle="stop" operator="between" showDropDown="false" showErrorMessage="false" showInputMessage="false" sqref="C2:C501" type="list">
      <formula1>PlatformList</formula1>
      <formula2>0</formula2>
    </dataValidation>
    <dataValidation allowBlank="true" errorStyle="stop" operator="between" showDropDown="false" showErrorMessage="false" showInputMessage="false" sqref="F2:F501" type="list">
      <formula1>IncomeCategories</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97F6B"/>
    <pageSetUpPr fitToPage="false"/>
  </sheetPr>
  <dimension ref="A1:K50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2" min="1" style="0" width="12"/>
    <col collapsed="false" customWidth="true" hidden="false" outlineLevel="0" max="4" min="3" style="0" width="24"/>
    <col collapsed="false" customWidth="true" hidden="false" outlineLevel="0" max="5" min="5" style="0" width="20"/>
    <col collapsed="false" customWidth="true" hidden="false" outlineLevel="0" max="6" min="6" style="0" width="34"/>
    <col collapsed="false" customWidth="true" hidden="false" outlineLevel="0" max="7" min="7" style="0" width="12"/>
    <col collapsed="false" customWidth="true" hidden="false" outlineLevel="0" max="8" min="8" style="0" width="18"/>
    <col collapsed="false" customWidth="true" hidden="false" outlineLevel="0" max="10" min="9" style="0" width="15"/>
    <col collapsed="false" customWidth="true" hidden="false" outlineLevel="0" max="11" min="11" style="0" width="30"/>
  </cols>
  <sheetData>
    <row r="1" customFormat="false" ht="30" hidden="false" customHeight="true" outlineLevel="0" collapsed="false">
      <c r="A1" s="21" t="s">
        <v>101</v>
      </c>
      <c r="B1" s="21" t="s">
        <v>102</v>
      </c>
      <c r="C1" s="21" t="s">
        <v>141</v>
      </c>
      <c r="D1" s="21" t="s">
        <v>142</v>
      </c>
      <c r="E1" s="21" t="s">
        <v>143</v>
      </c>
      <c r="F1" s="21" t="s">
        <v>144</v>
      </c>
      <c r="G1" s="21" t="s">
        <v>145</v>
      </c>
      <c r="H1" s="21" t="s">
        <v>146</v>
      </c>
      <c r="I1" s="21" t="s">
        <v>147</v>
      </c>
      <c r="J1" s="21" t="s">
        <v>148</v>
      </c>
      <c r="K1" s="21" t="s">
        <v>44</v>
      </c>
    </row>
    <row r="2" customFormat="false" ht="15" hidden="false" customHeight="false" outlineLevel="0" collapsed="false">
      <c r="A2" s="22" t="n">
        <v>46030</v>
      </c>
      <c r="B2" s="23" t="str">
        <f aca="false">IF($A2="","",TEXT($A2,"mmmm"))</f>
        <v>January</v>
      </c>
      <c r="C2" s="24" t="s">
        <v>149</v>
      </c>
      <c r="D2" s="24" t="s">
        <v>73</v>
      </c>
      <c r="E2" s="24" t="s">
        <v>42</v>
      </c>
      <c r="F2" s="24" t="s">
        <v>150</v>
      </c>
      <c r="G2" s="25" t="n">
        <v>42.15</v>
      </c>
      <c r="H2" s="24" t="s">
        <v>71</v>
      </c>
      <c r="I2" s="24" t="s">
        <v>60</v>
      </c>
      <c r="J2" s="24" t="s">
        <v>60</v>
      </c>
      <c r="K2" s="24" t="s">
        <v>117</v>
      </c>
    </row>
    <row r="3" customFormat="false" ht="15" hidden="false" customHeight="false" outlineLevel="0" collapsed="false">
      <c r="A3" s="27" t="n">
        <v>46037</v>
      </c>
      <c r="B3" s="23" t="str">
        <f aca="false">IF($A3="","",TEXT($A3,"mmmm"))</f>
        <v>January</v>
      </c>
      <c r="C3" s="28" t="s">
        <v>151</v>
      </c>
      <c r="D3" s="28" t="s">
        <v>88</v>
      </c>
      <c r="E3" s="28" t="s">
        <v>152</v>
      </c>
      <c r="F3" s="28" t="s">
        <v>153</v>
      </c>
      <c r="G3" s="29" t="n">
        <v>30</v>
      </c>
      <c r="H3" s="28" t="s">
        <v>71</v>
      </c>
      <c r="I3" s="28" t="s">
        <v>60</v>
      </c>
      <c r="J3" s="28" t="s">
        <v>60</v>
      </c>
      <c r="K3" s="28" t="s">
        <v>123</v>
      </c>
    </row>
    <row r="4" customFormat="false" ht="15" hidden="false" customHeight="false" outlineLevel="0" collapsed="false">
      <c r="A4" s="22" t="n">
        <v>46055</v>
      </c>
      <c r="B4" s="23" t="str">
        <f aca="false">IF($A4="","",TEXT($A4,"mmmm"))</f>
        <v>February</v>
      </c>
      <c r="C4" s="24" t="s">
        <v>154</v>
      </c>
      <c r="D4" s="24" t="s">
        <v>92</v>
      </c>
      <c r="E4" s="24" t="s">
        <v>93</v>
      </c>
      <c r="F4" s="24" t="s">
        <v>155</v>
      </c>
      <c r="G4" s="25" t="n">
        <v>12.99</v>
      </c>
      <c r="H4" s="24" t="s">
        <v>71</v>
      </c>
      <c r="I4" s="24" t="s">
        <v>60</v>
      </c>
      <c r="J4" s="24" t="s">
        <v>60</v>
      </c>
      <c r="K4" s="24" t="s">
        <v>123</v>
      </c>
    </row>
    <row r="5" customFormat="false" ht="15" hidden="false" customHeight="false" outlineLevel="0" collapsed="false">
      <c r="A5" s="27" t="n">
        <v>46063</v>
      </c>
      <c r="B5" s="23" t="str">
        <f aca="false">IF($A5="","",TEXT($A5,"mmmm"))</f>
        <v>February</v>
      </c>
      <c r="C5" s="28" t="s">
        <v>156</v>
      </c>
      <c r="D5" s="28" t="s">
        <v>88</v>
      </c>
      <c r="E5" s="28" t="s">
        <v>69</v>
      </c>
      <c r="F5" s="28" t="s">
        <v>157</v>
      </c>
      <c r="G5" s="29" t="n">
        <v>18</v>
      </c>
      <c r="H5" s="28" t="s">
        <v>71</v>
      </c>
      <c r="I5" s="28" t="s">
        <v>60</v>
      </c>
      <c r="J5" s="28" t="s">
        <v>60</v>
      </c>
      <c r="K5" s="28" t="s">
        <v>158</v>
      </c>
    </row>
    <row r="6" customFormat="false" ht="15" hidden="false" customHeight="false" outlineLevel="0" collapsed="false">
      <c r="A6" s="22" t="n">
        <v>46071</v>
      </c>
      <c r="B6" s="23" t="str">
        <f aca="false">IF($A6="","",TEXT($A6,"mmmm"))</f>
        <v>February</v>
      </c>
      <c r="C6" s="24" t="s">
        <v>159</v>
      </c>
      <c r="D6" s="24" t="s">
        <v>57</v>
      </c>
      <c r="E6" s="24" t="s">
        <v>42</v>
      </c>
      <c r="F6" s="24" t="s">
        <v>160</v>
      </c>
      <c r="G6" s="25" t="n">
        <v>88.4</v>
      </c>
      <c r="H6" s="24" t="s">
        <v>65</v>
      </c>
      <c r="I6" s="24" t="s">
        <v>60</v>
      </c>
      <c r="J6" s="24" t="s">
        <v>60</v>
      </c>
      <c r="K6" s="24" t="s">
        <v>123</v>
      </c>
    </row>
    <row r="7" customFormat="false" ht="15" hidden="false" customHeight="false" outlineLevel="0" collapsed="false">
      <c r="A7" s="27" t="n">
        <v>46082</v>
      </c>
      <c r="B7" s="23" t="str">
        <f aca="false">IF($A7="","",TEXT($A7,"mmmm"))</f>
        <v>March</v>
      </c>
      <c r="C7" s="28" t="s">
        <v>161</v>
      </c>
      <c r="D7" s="28" t="s">
        <v>95</v>
      </c>
      <c r="E7" s="28" t="s">
        <v>93</v>
      </c>
      <c r="F7" s="28" t="s">
        <v>162</v>
      </c>
      <c r="G7" s="29" t="n">
        <v>14</v>
      </c>
      <c r="H7" s="28" t="s">
        <v>71</v>
      </c>
      <c r="I7" s="28" t="s">
        <v>60</v>
      </c>
      <c r="J7" s="28" t="s">
        <v>60</v>
      </c>
      <c r="K7" s="28" t="s">
        <v>123</v>
      </c>
    </row>
    <row r="8" customFormat="false" ht="15" hidden="false" customHeight="false" outlineLevel="0" collapsed="false">
      <c r="A8" s="22" t="n">
        <v>46090</v>
      </c>
      <c r="B8" s="23" t="str">
        <f aca="false">IF($A8="","",TEXT($A8,"mmmm"))</f>
        <v>March</v>
      </c>
      <c r="C8" s="24" t="s">
        <v>163</v>
      </c>
      <c r="D8" s="24" t="s">
        <v>97</v>
      </c>
      <c r="E8" s="24" t="s">
        <v>164</v>
      </c>
      <c r="F8" s="24" t="s">
        <v>165</v>
      </c>
      <c r="G8" s="25" t="n">
        <v>26.75</v>
      </c>
      <c r="H8" s="24" t="s">
        <v>71</v>
      </c>
      <c r="I8" s="24" t="s">
        <v>60</v>
      </c>
      <c r="J8" s="24" t="s">
        <v>66</v>
      </c>
      <c r="K8" s="24" t="s">
        <v>166</v>
      </c>
    </row>
    <row r="9" customFormat="false" ht="15" hidden="false" customHeight="false" outlineLevel="0" collapsed="false">
      <c r="A9" s="27" t="n">
        <v>46101</v>
      </c>
      <c r="B9" s="23" t="str">
        <f aca="false">IF($A9="","",TEXT($A9,"mmmm"))</f>
        <v>March</v>
      </c>
      <c r="C9" s="28" t="s">
        <v>167</v>
      </c>
      <c r="D9" s="28" t="s">
        <v>88</v>
      </c>
      <c r="E9" s="28" t="s">
        <v>42</v>
      </c>
      <c r="F9" s="28" t="s">
        <v>168</v>
      </c>
      <c r="G9" s="29" t="n">
        <v>45</v>
      </c>
      <c r="H9" s="28" t="s">
        <v>86</v>
      </c>
      <c r="I9" s="28" t="s">
        <v>60</v>
      </c>
      <c r="J9" s="28" t="s">
        <v>60</v>
      </c>
      <c r="K9" s="28" t="s">
        <v>123</v>
      </c>
    </row>
    <row r="10" customFormat="false" ht="15" hidden="false" customHeight="false" outlineLevel="0" collapsed="false">
      <c r="A10" s="22"/>
      <c r="B10" s="23" t="str">
        <f aca="false">IF($A10="","",TEXT($A10,"mmmm"))</f>
        <v/>
      </c>
      <c r="C10" s="24"/>
      <c r="D10" s="24"/>
      <c r="E10" s="24"/>
      <c r="F10" s="24"/>
      <c r="G10" s="25"/>
      <c r="H10" s="24"/>
      <c r="I10" s="24"/>
      <c r="J10" s="24"/>
      <c r="K10" s="24"/>
    </row>
    <row r="11" customFormat="false" ht="15" hidden="false" customHeight="false" outlineLevel="0" collapsed="false">
      <c r="A11" s="27"/>
      <c r="B11" s="23" t="str">
        <f aca="false">IF($A11="","",TEXT($A11,"mmmm"))</f>
        <v/>
      </c>
      <c r="C11" s="28"/>
      <c r="D11" s="28"/>
      <c r="E11" s="28"/>
      <c r="F11" s="28"/>
      <c r="G11" s="29"/>
      <c r="H11" s="28"/>
      <c r="I11" s="28"/>
      <c r="J11" s="28"/>
      <c r="K11" s="28"/>
    </row>
    <row r="12" customFormat="false" ht="15" hidden="false" customHeight="false" outlineLevel="0" collapsed="false">
      <c r="A12" s="22"/>
      <c r="B12" s="23" t="str">
        <f aca="false">IF($A12="","",TEXT($A12,"mmmm"))</f>
        <v/>
      </c>
      <c r="C12" s="24"/>
      <c r="D12" s="24"/>
      <c r="E12" s="24"/>
      <c r="F12" s="24"/>
      <c r="G12" s="25"/>
      <c r="H12" s="24"/>
      <c r="I12" s="24"/>
      <c r="J12" s="24"/>
      <c r="K12" s="24"/>
    </row>
    <row r="13" customFormat="false" ht="15" hidden="false" customHeight="false" outlineLevel="0" collapsed="false">
      <c r="A13" s="27"/>
      <c r="B13" s="23" t="str">
        <f aca="false">IF($A13="","",TEXT($A13,"mmmm"))</f>
        <v/>
      </c>
      <c r="C13" s="28"/>
      <c r="D13" s="28"/>
      <c r="E13" s="28"/>
      <c r="F13" s="28"/>
      <c r="G13" s="29"/>
      <c r="H13" s="28"/>
      <c r="I13" s="28"/>
      <c r="J13" s="28"/>
      <c r="K13" s="28"/>
    </row>
    <row r="14" customFormat="false" ht="15" hidden="false" customHeight="false" outlineLevel="0" collapsed="false">
      <c r="A14" s="22"/>
      <c r="B14" s="23" t="str">
        <f aca="false">IF($A14="","",TEXT($A14,"mmmm"))</f>
        <v/>
      </c>
      <c r="C14" s="24"/>
      <c r="D14" s="24"/>
      <c r="E14" s="24"/>
      <c r="F14" s="24"/>
      <c r="G14" s="25"/>
      <c r="H14" s="24"/>
      <c r="I14" s="24"/>
      <c r="J14" s="24"/>
      <c r="K14" s="24"/>
    </row>
    <row r="15" customFormat="false" ht="15" hidden="false" customHeight="false" outlineLevel="0" collapsed="false">
      <c r="A15" s="27"/>
      <c r="B15" s="23" t="str">
        <f aca="false">IF($A15="","",TEXT($A15,"mmmm"))</f>
        <v/>
      </c>
      <c r="C15" s="28"/>
      <c r="D15" s="28"/>
      <c r="E15" s="28"/>
      <c r="F15" s="28"/>
      <c r="G15" s="29"/>
      <c r="H15" s="28"/>
      <c r="I15" s="28"/>
      <c r="J15" s="28"/>
      <c r="K15" s="28"/>
    </row>
    <row r="16" customFormat="false" ht="15" hidden="false" customHeight="false" outlineLevel="0" collapsed="false">
      <c r="A16" s="22"/>
      <c r="B16" s="23" t="str">
        <f aca="false">IF($A16="","",TEXT($A16,"mmmm"))</f>
        <v/>
      </c>
      <c r="C16" s="24"/>
      <c r="D16" s="24"/>
      <c r="E16" s="24"/>
      <c r="F16" s="24"/>
      <c r="G16" s="25"/>
      <c r="H16" s="24"/>
      <c r="I16" s="24"/>
      <c r="J16" s="24"/>
      <c r="K16" s="24"/>
    </row>
    <row r="17" customFormat="false" ht="15" hidden="false" customHeight="false" outlineLevel="0" collapsed="false">
      <c r="A17" s="27"/>
      <c r="B17" s="23" t="str">
        <f aca="false">IF($A17="","",TEXT($A17,"mmmm"))</f>
        <v/>
      </c>
      <c r="C17" s="28"/>
      <c r="D17" s="28"/>
      <c r="E17" s="28"/>
      <c r="F17" s="28"/>
      <c r="G17" s="29"/>
      <c r="H17" s="28"/>
      <c r="I17" s="28"/>
      <c r="J17" s="28"/>
      <c r="K17" s="28"/>
    </row>
    <row r="18" customFormat="false" ht="15" hidden="false" customHeight="false" outlineLevel="0" collapsed="false">
      <c r="A18" s="22"/>
      <c r="B18" s="23" t="str">
        <f aca="false">IF($A18="","",TEXT($A18,"mmmm"))</f>
        <v/>
      </c>
      <c r="C18" s="24"/>
      <c r="D18" s="24"/>
      <c r="E18" s="24"/>
      <c r="F18" s="24"/>
      <c r="G18" s="25"/>
      <c r="H18" s="24"/>
      <c r="I18" s="24"/>
      <c r="J18" s="24"/>
      <c r="K18" s="24"/>
    </row>
    <row r="19" customFormat="false" ht="15" hidden="false" customHeight="false" outlineLevel="0" collapsed="false">
      <c r="A19" s="27"/>
      <c r="B19" s="23" t="str">
        <f aca="false">IF($A19="","",TEXT($A19,"mmmm"))</f>
        <v/>
      </c>
      <c r="C19" s="28"/>
      <c r="D19" s="28"/>
      <c r="E19" s="28"/>
      <c r="F19" s="28"/>
      <c r="G19" s="29"/>
      <c r="H19" s="28"/>
      <c r="I19" s="28"/>
      <c r="J19" s="28"/>
      <c r="K19" s="28"/>
    </row>
    <row r="20" customFormat="false" ht="15" hidden="false" customHeight="false" outlineLevel="0" collapsed="false">
      <c r="A20" s="22"/>
      <c r="B20" s="23" t="str">
        <f aca="false">IF($A20="","",TEXT($A20,"mmmm"))</f>
        <v/>
      </c>
      <c r="C20" s="24"/>
      <c r="D20" s="24"/>
      <c r="E20" s="24"/>
      <c r="F20" s="24"/>
      <c r="G20" s="25"/>
      <c r="H20" s="24"/>
      <c r="I20" s="24"/>
      <c r="J20" s="24"/>
      <c r="K20" s="24"/>
    </row>
    <row r="21" customFormat="false" ht="15" hidden="false" customHeight="false" outlineLevel="0" collapsed="false">
      <c r="A21" s="27"/>
      <c r="B21" s="23" t="str">
        <f aca="false">IF($A21="","",TEXT($A21,"mmmm"))</f>
        <v/>
      </c>
      <c r="C21" s="28"/>
      <c r="D21" s="28"/>
      <c r="E21" s="28"/>
      <c r="F21" s="28"/>
      <c r="G21" s="29"/>
      <c r="H21" s="28"/>
      <c r="I21" s="28"/>
      <c r="J21" s="28"/>
      <c r="K21" s="28"/>
    </row>
    <row r="22" customFormat="false" ht="15" hidden="false" customHeight="false" outlineLevel="0" collapsed="false">
      <c r="A22" s="22"/>
      <c r="B22" s="23" t="str">
        <f aca="false">IF($A22="","",TEXT($A22,"mmmm"))</f>
        <v/>
      </c>
      <c r="C22" s="24"/>
      <c r="D22" s="24"/>
      <c r="E22" s="24"/>
      <c r="F22" s="24"/>
      <c r="G22" s="25"/>
      <c r="H22" s="24"/>
      <c r="I22" s="24"/>
      <c r="J22" s="24"/>
      <c r="K22" s="24"/>
    </row>
    <row r="23" customFormat="false" ht="15" hidden="false" customHeight="false" outlineLevel="0" collapsed="false">
      <c r="A23" s="27"/>
      <c r="B23" s="23" t="str">
        <f aca="false">IF($A23="","",TEXT($A23,"mmmm"))</f>
        <v/>
      </c>
      <c r="C23" s="28"/>
      <c r="D23" s="28"/>
      <c r="E23" s="28"/>
      <c r="F23" s="28"/>
      <c r="G23" s="29"/>
      <c r="H23" s="28"/>
      <c r="I23" s="28"/>
      <c r="J23" s="28"/>
      <c r="K23" s="28"/>
    </row>
    <row r="24" customFormat="false" ht="15" hidden="false" customHeight="false" outlineLevel="0" collapsed="false">
      <c r="A24" s="22"/>
      <c r="B24" s="23" t="str">
        <f aca="false">IF($A24="","",TEXT($A24,"mmmm"))</f>
        <v/>
      </c>
      <c r="C24" s="24"/>
      <c r="D24" s="24"/>
      <c r="E24" s="24"/>
      <c r="F24" s="24"/>
      <c r="G24" s="25"/>
      <c r="H24" s="24"/>
      <c r="I24" s="24"/>
      <c r="J24" s="24"/>
      <c r="K24" s="24"/>
    </row>
    <row r="25" customFormat="false" ht="15" hidden="false" customHeight="false" outlineLevel="0" collapsed="false">
      <c r="A25" s="27"/>
      <c r="B25" s="23" t="str">
        <f aca="false">IF($A25="","",TEXT($A25,"mmmm"))</f>
        <v/>
      </c>
      <c r="C25" s="28"/>
      <c r="D25" s="28"/>
      <c r="E25" s="28"/>
      <c r="F25" s="28"/>
      <c r="G25" s="29"/>
      <c r="H25" s="28"/>
      <c r="I25" s="28"/>
      <c r="J25" s="28"/>
      <c r="K25" s="28"/>
    </row>
    <row r="26" customFormat="false" ht="15" hidden="false" customHeight="false" outlineLevel="0" collapsed="false">
      <c r="A26" s="22"/>
      <c r="B26" s="23" t="str">
        <f aca="false">IF($A26="","",TEXT($A26,"mmmm"))</f>
        <v/>
      </c>
      <c r="C26" s="24"/>
      <c r="D26" s="24"/>
      <c r="E26" s="24"/>
      <c r="F26" s="24"/>
      <c r="G26" s="25"/>
      <c r="H26" s="24"/>
      <c r="I26" s="24"/>
      <c r="J26" s="24"/>
      <c r="K26" s="24"/>
    </row>
    <row r="27" customFormat="false" ht="15" hidden="false" customHeight="false" outlineLevel="0" collapsed="false">
      <c r="A27" s="27"/>
      <c r="B27" s="23" t="str">
        <f aca="false">IF($A27="","",TEXT($A27,"mmmm"))</f>
        <v/>
      </c>
      <c r="C27" s="28"/>
      <c r="D27" s="28"/>
      <c r="E27" s="28"/>
      <c r="F27" s="28"/>
      <c r="G27" s="29"/>
      <c r="H27" s="28"/>
      <c r="I27" s="28"/>
      <c r="J27" s="28"/>
      <c r="K27" s="28"/>
    </row>
    <row r="28" customFormat="false" ht="15" hidden="false" customHeight="false" outlineLevel="0" collapsed="false">
      <c r="A28" s="22"/>
      <c r="B28" s="23" t="str">
        <f aca="false">IF($A28="","",TEXT($A28,"mmmm"))</f>
        <v/>
      </c>
      <c r="C28" s="24"/>
      <c r="D28" s="24"/>
      <c r="E28" s="24"/>
      <c r="F28" s="24"/>
      <c r="G28" s="25"/>
      <c r="H28" s="24"/>
      <c r="I28" s="24"/>
      <c r="J28" s="24"/>
      <c r="K28" s="24"/>
    </row>
    <row r="29" customFormat="false" ht="15" hidden="false" customHeight="false" outlineLevel="0" collapsed="false">
      <c r="A29" s="27"/>
      <c r="B29" s="23" t="str">
        <f aca="false">IF($A29="","",TEXT($A29,"mmmm"))</f>
        <v/>
      </c>
      <c r="C29" s="28"/>
      <c r="D29" s="28"/>
      <c r="E29" s="28"/>
      <c r="F29" s="28"/>
      <c r="G29" s="29"/>
      <c r="H29" s="28"/>
      <c r="I29" s="28"/>
      <c r="J29" s="28"/>
      <c r="K29" s="28"/>
    </row>
    <row r="30" customFormat="false" ht="15" hidden="false" customHeight="false" outlineLevel="0" collapsed="false">
      <c r="A30" s="22"/>
      <c r="B30" s="23" t="str">
        <f aca="false">IF($A30="","",TEXT($A30,"mmmm"))</f>
        <v/>
      </c>
      <c r="C30" s="24"/>
      <c r="D30" s="24"/>
      <c r="E30" s="24"/>
      <c r="F30" s="24"/>
      <c r="G30" s="25"/>
      <c r="H30" s="24"/>
      <c r="I30" s="24"/>
      <c r="J30" s="24"/>
      <c r="K30" s="24"/>
    </row>
    <row r="31" customFormat="false" ht="15" hidden="false" customHeight="false" outlineLevel="0" collapsed="false">
      <c r="A31" s="27"/>
      <c r="B31" s="23" t="str">
        <f aca="false">IF($A31="","",TEXT($A31,"mmmm"))</f>
        <v/>
      </c>
      <c r="C31" s="28"/>
      <c r="D31" s="28"/>
      <c r="E31" s="28"/>
      <c r="F31" s="28"/>
      <c r="G31" s="29"/>
      <c r="H31" s="28"/>
      <c r="I31" s="28"/>
      <c r="J31" s="28"/>
      <c r="K31" s="28"/>
    </row>
    <row r="32" customFormat="false" ht="15" hidden="false" customHeight="false" outlineLevel="0" collapsed="false">
      <c r="A32" s="22"/>
      <c r="B32" s="23" t="str">
        <f aca="false">IF($A32="","",TEXT($A32,"mmmm"))</f>
        <v/>
      </c>
      <c r="C32" s="24"/>
      <c r="D32" s="24"/>
      <c r="E32" s="24"/>
      <c r="F32" s="24"/>
      <c r="G32" s="25"/>
      <c r="H32" s="24"/>
      <c r="I32" s="24"/>
      <c r="J32" s="24"/>
      <c r="K32" s="24"/>
    </row>
    <row r="33" customFormat="false" ht="15" hidden="false" customHeight="false" outlineLevel="0" collapsed="false">
      <c r="A33" s="27"/>
      <c r="B33" s="23" t="str">
        <f aca="false">IF($A33="","",TEXT($A33,"mmmm"))</f>
        <v/>
      </c>
      <c r="C33" s="28"/>
      <c r="D33" s="28"/>
      <c r="E33" s="28"/>
      <c r="F33" s="28"/>
      <c r="G33" s="29"/>
      <c r="H33" s="28"/>
      <c r="I33" s="28"/>
      <c r="J33" s="28"/>
      <c r="K33" s="28"/>
    </row>
    <row r="34" customFormat="false" ht="15" hidden="false" customHeight="false" outlineLevel="0" collapsed="false">
      <c r="A34" s="22"/>
      <c r="B34" s="23" t="str">
        <f aca="false">IF($A34="","",TEXT($A34,"mmmm"))</f>
        <v/>
      </c>
      <c r="C34" s="24"/>
      <c r="D34" s="24"/>
      <c r="E34" s="24"/>
      <c r="F34" s="24"/>
      <c r="G34" s="25"/>
      <c r="H34" s="24"/>
      <c r="I34" s="24"/>
      <c r="J34" s="24"/>
      <c r="K34" s="24"/>
    </row>
    <row r="35" customFormat="false" ht="15" hidden="false" customHeight="false" outlineLevel="0" collapsed="false">
      <c r="A35" s="27"/>
      <c r="B35" s="23" t="str">
        <f aca="false">IF($A35="","",TEXT($A35,"mmmm"))</f>
        <v/>
      </c>
      <c r="C35" s="28"/>
      <c r="D35" s="28"/>
      <c r="E35" s="28"/>
      <c r="F35" s="28"/>
      <c r="G35" s="29"/>
      <c r="H35" s="28"/>
      <c r="I35" s="28"/>
      <c r="J35" s="28"/>
      <c r="K35" s="28"/>
    </row>
    <row r="36" customFormat="false" ht="15" hidden="false" customHeight="false" outlineLevel="0" collapsed="false">
      <c r="A36" s="22"/>
      <c r="B36" s="23" t="str">
        <f aca="false">IF($A36="","",TEXT($A36,"mmmm"))</f>
        <v/>
      </c>
      <c r="C36" s="24"/>
      <c r="D36" s="24"/>
      <c r="E36" s="24"/>
      <c r="F36" s="24"/>
      <c r="G36" s="25"/>
      <c r="H36" s="24"/>
      <c r="I36" s="24"/>
      <c r="J36" s="24"/>
      <c r="K36" s="24"/>
    </row>
    <row r="37" customFormat="false" ht="15" hidden="false" customHeight="false" outlineLevel="0" collapsed="false">
      <c r="A37" s="27"/>
      <c r="B37" s="23" t="str">
        <f aca="false">IF($A37="","",TEXT($A37,"mmmm"))</f>
        <v/>
      </c>
      <c r="C37" s="28"/>
      <c r="D37" s="28"/>
      <c r="E37" s="28"/>
      <c r="F37" s="28"/>
      <c r="G37" s="29"/>
      <c r="H37" s="28"/>
      <c r="I37" s="28"/>
      <c r="J37" s="28"/>
      <c r="K37" s="28"/>
    </row>
    <row r="38" customFormat="false" ht="15" hidden="false" customHeight="false" outlineLevel="0" collapsed="false">
      <c r="A38" s="22"/>
      <c r="B38" s="23" t="str">
        <f aca="false">IF($A38="","",TEXT($A38,"mmmm"))</f>
        <v/>
      </c>
      <c r="C38" s="24"/>
      <c r="D38" s="24"/>
      <c r="E38" s="24"/>
      <c r="F38" s="24"/>
      <c r="G38" s="25"/>
      <c r="H38" s="24"/>
      <c r="I38" s="24"/>
      <c r="J38" s="24"/>
      <c r="K38" s="24"/>
    </row>
    <row r="39" customFormat="false" ht="15" hidden="false" customHeight="false" outlineLevel="0" collapsed="false">
      <c r="A39" s="27"/>
      <c r="B39" s="23" t="str">
        <f aca="false">IF($A39="","",TEXT($A39,"mmmm"))</f>
        <v/>
      </c>
      <c r="C39" s="28"/>
      <c r="D39" s="28"/>
      <c r="E39" s="28"/>
      <c r="F39" s="28"/>
      <c r="G39" s="29"/>
      <c r="H39" s="28"/>
      <c r="I39" s="28"/>
      <c r="J39" s="28"/>
      <c r="K39" s="28"/>
    </row>
    <row r="40" customFormat="false" ht="15" hidden="false" customHeight="false" outlineLevel="0" collapsed="false">
      <c r="A40" s="22"/>
      <c r="B40" s="23" t="str">
        <f aca="false">IF($A40="","",TEXT($A40,"mmmm"))</f>
        <v/>
      </c>
      <c r="C40" s="24"/>
      <c r="D40" s="24"/>
      <c r="E40" s="24"/>
      <c r="F40" s="24"/>
      <c r="G40" s="25"/>
      <c r="H40" s="24"/>
      <c r="I40" s="24"/>
      <c r="J40" s="24"/>
      <c r="K40" s="24"/>
    </row>
    <row r="41" customFormat="false" ht="15" hidden="false" customHeight="false" outlineLevel="0" collapsed="false">
      <c r="A41" s="27"/>
      <c r="B41" s="23" t="str">
        <f aca="false">IF($A41="","",TEXT($A41,"mmmm"))</f>
        <v/>
      </c>
      <c r="C41" s="28"/>
      <c r="D41" s="28"/>
      <c r="E41" s="28"/>
      <c r="F41" s="28"/>
      <c r="G41" s="29"/>
      <c r="H41" s="28"/>
      <c r="I41" s="28"/>
      <c r="J41" s="28"/>
      <c r="K41" s="28"/>
    </row>
    <row r="42" customFormat="false" ht="15" hidden="false" customHeight="false" outlineLevel="0" collapsed="false">
      <c r="A42" s="22"/>
      <c r="B42" s="23" t="str">
        <f aca="false">IF($A42="","",TEXT($A42,"mmmm"))</f>
        <v/>
      </c>
      <c r="C42" s="24"/>
      <c r="D42" s="24"/>
      <c r="E42" s="24"/>
      <c r="F42" s="24"/>
      <c r="G42" s="25"/>
      <c r="H42" s="24"/>
      <c r="I42" s="24"/>
      <c r="J42" s="24"/>
      <c r="K42" s="24"/>
    </row>
    <row r="43" customFormat="false" ht="15" hidden="false" customHeight="false" outlineLevel="0" collapsed="false">
      <c r="A43" s="27"/>
      <c r="B43" s="23" t="str">
        <f aca="false">IF($A43="","",TEXT($A43,"mmmm"))</f>
        <v/>
      </c>
      <c r="C43" s="28"/>
      <c r="D43" s="28"/>
      <c r="E43" s="28"/>
      <c r="F43" s="28"/>
      <c r="G43" s="29"/>
      <c r="H43" s="28"/>
      <c r="I43" s="28"/>
      <c r="J43" s="28"/>
      <c r="K43" s="28"/>
    </row>
    <row r="44" customFormat="false" ht="15" hidden="false" customHeight="false" outlineLevel="0" collapsed="false">
      <c r="A44" s="22"/>
      <c r="B44" s="23" t="str">
        <f aca="false">IF($A44="","",TEXT($A44,"mmmm"))</f>
        <v/>
      </c>
      <c r="C44" s="24"/>
      <c r="D44" s="24"/>
      <c r="E44" s="24"/>
      <c r="F44" s="24"/>
      <c r="G44" s="25"/>
      <c r="H44" s="24"/>
      <c r="I44" s="24"/>
      <c r="J44" s="24"/>
      <c r="K44" s="24"/>
    </row>
    <row r="45" customFormat="false" ht="15" hidden="false" customHeight="false" outlineLevel="0" collapsed="false">
      <c r="A45" s="27"/>
      <c r="B45" s="23" t="str">
        <f aca="false">IF($A45="","",TEXT($A45,"mmmm"))</f>
        <v/>
      </c>
      <c r="C45" s="28"/>
      <c r="D45" s="28"/>
      <c r="E45" s="28"/>
      <c r="F45" s="28"/>
      <c r="G45" s="29"/>
      <c r="H45" s="28"/>
      <c r="I45" s="28"/>
      <c r="J45" s="28"/>
      <c r="K45" s="28"/>
    </row>
    <row r="46" customFormat="false" ht="15" hidden="false" customHeight="false" outlineLevel="0" collapsed="false">
      <c r="A46" s="22"/>
      <c r="B46" s="23" t="str">
        <f aca="false">IF($A46="","",TEXT($A46,"mmmm"))</f>
        <v/>
      </c>
      <c r="C46" s="24"/>
      <c r="D46" s="24"/>
      <c r="E46" s="24"/>
      <c r="F46" s="24"/>
      <c r="G46" s="25"/>
      <c r="H46" s="24"/>
      <c r="I46" s="24"/>
      <c r="J46" s="24"/>
      <c r="K46" s="24"/>
    </row>
    <row r="47" customFormat="false" ht="15" hidden="false" customHeight="false" outlineLevel="0" collapsed="false">
      <c r="A47" s="27"/>
      <c r="B47" s="23" t="str">
        <f aca="false">IF($A47="","",TEXT($A47,"mmmm"))</f>
        <v/>
      </c>
      <c r="C47" s="28"/>
      <c r="D47" s="28"/>
      <c r="E47" s="28"/>
      <c r="F47" s="28"/>
      <c r="G47" s="29"/>
      <c r="H47" s="28"/>
      <c r="I47" s="28"/>
      <c r="J47" s="28"/>
      <c r="K47" s="28"/>
    </row>
    <row r="48" customFormat="false" ht="15" hidden="false" customHeight="false" outlineLevel="0" collapsed="false">
      <c r="A48" s="22"/>
      <c r="B48" s="23" t="str">
        <f aca="false">IF($A48="","",TEXT($A48,"mmmm"))</f>
        <v/>
      </c>
      <c r="C48" s="24"/>
      <c r="D48" s="24"/>
      <c r="E48" s="24"/>
      <c r="F48" s="24"/>
      <c r="G48" s="25"/>
      <c r="H48" s="24"/>
      <c r="I48" s="24"/>
      <c r="J48" s="24"/>
      <c r="K48" s="24"/>
    </row>
    <row r="49" customFormat="false" ht="15" hidden="false" customHeight="false" outlineLevel="0" collapsed="false">
      <c r="A49" s="27"/>
      <c r="B49" s="23" t="str">
        <f aca="false">IF($A49="","",TEXT($A49,"mmmm"))</f>
        <v/>
      </c>
      <c r="C49" s="28"/>
      <c r="D49" s="28"/>
      <c r="E49" s="28"/>
      <c r="F49" s="28"/>
      <c r="G49" s="29"/>
      <c r="H49" s="28"/>
      <c r="I49" s="28"/>
      <c r="J49" s="28"/>
      <c r="K49" s="28"/>
    </row>
    <row r="50" customFormat="false" ht="15" hidden="false" customHeight="false" outlineLevel="0" collapsed="false">
      <c r="A50" s="22"/>
      <c r="B50" s="23" t="str">
        <f aca="false">IF($A50="","",TEXT($A50,"mmmm"))</f>
        <v/>
      </c>
      <c r="C50" s="24"/>
      <c r="D50" s="24"/>
      <c r="E50" s="24"/>
      <c r="F50" s="24"/>
      <c r="G50" s="25"/>
      <c r="H50" s="24"/>
      <c r="I50" s="24"/>
      <c r="J50" s="24"/>
      <c r="K50" s="24"/>
    </row>
    <row r="51" customFormat="false" ht="15" hidden="false" customHeight="false" outlineLevel="0" collapsed="false">
      <c r="A51" s="27"/>
      <c r="B51" s="23" t="str">
        <f aca="false">IF($A51="","",TEXT($A51,"mmmm"))</f>
        <v/>
      </c>
      <c r="C51" s="28"/>
      <c r="D51" s="28"/>
      <c r="E51" s="28"/>
      <c r="F51" s="28"/>
      <c r="G51" s="29"/>
      <c r="H51" s="28"/>
      <c r="I51" s="28"/>
      <c r="J51" s="28"/>
      <c r="K51" s="28"/>
    </row>
    <row r="52" customFormat="false" ht="15" hidden="false" customHeight="false" outlineLevel="0" collapsed="false">
      <c r="A52" s="22"/>
      <c r="B52" s="23" t="str">
        <f aca="false">IF($A52="","",TEXT($A52,"mmmm"))</f>
        <v/>
      </c>
      <c r="C52" s="24"/>
      <c r="D52" s="24"/>
      <c r="E52" s="24"/>
      <c r="F52" s="24"/>
      <c r="G52" s="25"/>
      <c r="H52" s="24"/>
      <c r="I52" s="24"/>
      <c r="J52" s="24"/>
      <c r="K52" s="24"/>
    </row>
    <row r="53" customFormat="false" ht="15" hidden="false" customHeight="false" outlineLevel="0" collapsed="false">
      <c r="A53" s="27"/>
      <c r="B53" s="23" t="str">
        <f aca="false">IF($A53="","",TEXT($A53,"mmmm"))</f>
        <v/>
      </c>
      <c r="C53" s="28"/>
      <c r="D53" s="28"/>
      <c r="E53" s="28"/>
      <c r="F53" s="28"/>
      <c r="G53" s="29"/>
      <c r="H53" s="28"/>
      <c r="I53" s="28"/>
      <c r="J53" s="28"/>
      <c r="K53" s="28"/>
    </row>
    <row r="54" customFormat="false" ht="15" hidden="false" customHeight="false" outlineLevel="0" collapsed="false">
      <c r="A54" s="22"/>
      <c r="B54" s="23" t="str">
        <f aca="false">IF($A54="","",TEXT($A54,"mmmm"))</f>
        <v/>
      </c>
      <c r="C54" s="24"/>
      <c r="D54" s="24"/>
      <c r="E54" s="24"/>
      <c r="F54" s="24"/>
      <c r="G54" s="25"/>
      <c r="H54" s="24"/>
      <c r="I54" s="24"/>
      <c r="J54" s="24"/>
      <c r="K54" s="24"/>
    </row>
    <row r="55" customFormat="false" ht="15" hidden="false" customHeight="false" outlineLevel="0" collapsed="false">
      <c r="A55" s="27"/>
      <c r="B55" s="23" t="str">
        <f aca="false">IF($A55="","",TEXT($A55,"mmmm"))</f>
        <v/>
      </c>
      <c r="C55" s="28"/>
      <c r="D55" s="28"/>
      <c r="E55" s="28"/>
      <c r="F55" s="28"/>
      <c r="G55" s="29"/>
      <c r="H55" s="28"/>
      <c r="I55" s="28"/>
      <c r="J55" s="28"/>
      <c r="K55" s="28"/>
    </row>
    <row r="56" customFormat="false" ht="15" hidden="false" customHeight="false" outlineLevel="0" collapsed="false">
      <c r="A56" s="22"/>
      <c r="B56" s="23" t="str">
        <f aca="false">IF($A56="","",TEXT($A56,"mmmm"))</f>
        <v/>
      </c>
      <c r="C56" s="24"/>
      <c r="D56" s="24"/>
      <c r="E56" s="24"/>
      <c r="F56" s="24"/>
      <c r="G56" s="25"/>
      <c r="H56" s="24"/>
      <c r="I56" s="24"/>
      <c r="J56" s="24"/>
      <c r="K56" s="24"/>
    </row>
    <row r="57" customFormat="false" ht="15" hidden="false" customHeight="false" outlineLevel="0" collapsed="false">
      <c r="A57" s="27"/>
      <c r="B57" s="23" t="str">
        <f aca="false">IF($A57="","",TEXT($A57,"mmmm"))</f>
        <v/>
      </c>
      <c r="C57" s="28"/>
      <c r="D57" s="28"/>
      <c r="E57" s="28"/>
      <c r="F57" s="28"/>
      <c r="G57" s="29"/>
      <c r="H57" s="28"/>
      <c r="I57" s="28"/>
      <c r="J57" s="28"/>
      <c r="K57" s="28"/>
    </row>
    <row r="58" customFormat="false" ht="15" hidden="false" customHeight="false" outlineLevel="0" collapsed="false">
      <c r="A58" s="22"/>
      <c r="B58" s="23" t="str">
        <f aca="false">IF($A58="","",TEXT($A58,"mmmm"))</f>
        <v/>
      </c>
      <c r="C58" s="24"/>
      <c r="D58" s="24"/>
      <c r="E58" s="24"/>
      <c r="F58" s="24"/>
      <c r="G58" s="25"/>
      <c r="H58" s="24"/>
      <c r="I58" s="24"/>
      <c r="J58" s="24"/>
      <c r="K58" s="24"/>
    </row>
    <row r="59" customFormat="false" ht="15" hidden="false" customHeight="false" outlineLevel="0" collapsed="false">
      <c r="A59" s="27"/>
      <c r="B59" s="23" t="str">
        <f aca="false">IF($A59="","",TEXT($A59,"mmmm"))</f>
        <v/>
      </c>
      <c r="C59" s="28"/>
      <c r="D59" s="28"/>
      <c r="E59" s="28"/>
      <c r="F59" s="28"/>
      <c r="G59" s="29"/>
      <c r="H59" s="28"/>
      <c r="I59" s="28"/>
      <c r="J59" s="28"/>
      <c r="K59" s="28"/>
    </row>
    <row r="60" customFormat="false" ht="15" hidden="false" customHeight="false" outlineLevel="0" collapsed="false">
      <c r="A60" s="22"/>
      <c r="B60" s="23" t="str">
        <f aca="false">IF($A60="","",TEXT($A60,"mmmm"))</f>
        <v/>
      </c>
      <c r="C60" s="24"/>
      <c r="D60" s="24"/>
      <c r="E60" s="24"/>
      <c r="F60" s="24"/>
      <c r="G60" s="25"/>
      <c r="H60" s="24"/>
      <c r="I60" s="24"/>
      <c r="J60" s="24"/>
      <c r="K60" s="24"/>
    </row>
    <row r="61" customFormat="false" ht="15" hidden="false" customHeight="false" outlineLevel="0" collapsed="false">
      <c r="A61" s="27"/>
      <c r="B61" s="23" t="str">
        <f aca="false">IF($A61="","",TEXT($A61,"mmmm"))</f>
        <v/>
      </c>
      <c r="C61" s="28"/>
      <c r="D61" s="28"/>
      <c r="E61" s="28"/>
      <c r="F61" s="28"/>
      <c r="G61" s="29"/>
      <c r="H61" s="28"/>
      <c r="I61" s="28"/>
      <c r="J61" s="28"/>
      <c r="K61" s="28"/>
    </row>
    <row r="62" customFormat="false" ht="15" hidden="false" customHeight="false" outlineLevel="0" collapsed="false">
      <c r="A62" s="22"/>
      <c r="B62" s="23" t="str">
        <f aca="false">IF($A62="","",TEXT($A62,"mmmm"))</f>
        <v/>
      </c>
      <c r="C62" s="24"/>
      <c r="D62" s="24"/>
      <c r="E62" s="24"/>
      <c r="F62" s="24"/>
      <c r="G62" s="25"/>
      <c r="H62" s="24"/>
      <c r="I62" s="24"/>
      <c r="J62" s="24"/>
      <c r="K62" s="24"/>
    </row>
    <row r="63" customFormat="false" ht="15" hidden="false" customHeight="false" outlineLevel="0" collapsed="false">
      <c r="A63" s="27"/>
      <c r="B63" s="23" t="str">
        <f aca="false">IF($A63="","",TEXT($A63,"mmmm"))</f>
        <v/>
      </c>
      <c r="C63" s="28"/>
      <c r="D63" s="28"/>
      <c r="E63" s="28"/>
      <c r="F63" s="28"/>
      <c r="G63" s="29"/>
      <c r="H63" s="28"/>
      <c r="I63" s="28"/>
      <c r="J63" s="28"/>
      <c r="K63" s="28"/>
    </row>
    <row r="64" customFormat="false" ht="15" hidden="false" customHeight="false" outlineLevel="0" collapsed="false">
      <c r="A64" s="22"/>
      <c r="B64" s="23" t="str">
        <f aca="false">IF($A64="","",TEXT($A64,"mmmm"))</f>
        <v/>
      </c>
      <c r="C64" s="24"/>
      <c r="D64" s="24"/>
      <c r="E64" s="24"/>
      <c r="F64" s="24"/>
      <c r="G64" s="25"/>
      <c r="H64" s="24"/>
      <c r="I64" s="24"/>
      <c r="J64" s="24"/>
      <c r="K64" s="24"/>
    </row>
    <row r="65" customFormat="false" ht="15" hidden="false" customHeight="false" outlineLevel="0" collapsed="false">
      <c r="A65" s="27"/>
      <c r="B65" s="23" t="str">
        <f aca="false">IF($A65="","",TEXT($A65,"mmmm"))</f>
        <v/>
      </c>
      <c r="C65" s="28"/>
      <c r="D65" s="28"/>
      <c r="E65" s="28"/>
      <c r="F65" s="28"/>
      <c r="G65" s="29"/>
      <c r="H65" s="28"/>
      <c r="I65" s="28"/>
      <c r="J65" s="28"/>
      <c r="K65" s="28"/>
    </row>
    <row r="66" customFormat="false" ht="15" hidden="false" customHeight="false" outlineLevel="0" collapsed="false">
      <c r="A66" s="22"/>
      <c r="B66" s="23" t="str">
        <f aca="false">IF($A66="","",TEXT($A66,"mmmm"))</f>
        <v/>
      </c>
      <c r="C66" s="24"/>
      <c r="D66" s="24"/>
      <c r="E66" s="24"/>
      <c r="F66" s="24"/>
      <c r="G66" s="25"/>
      <c r="H66" s="24"/>
      <c r="I66" s="24"/>
      <c r="J66" s="24"/>
      <c r="K66" s="24"/>
    </row>
    <row r="67" customFormat="false" ht="15" hidden="false" customHeight="false" outlineLevel="0" collapsed="false">
      <c r="A67" s="27"/>
      <c r="B67" s="23" t="str">
        <f aca="false">IF($A67="","",TEXT($A67,"mmmm"))</f>
        <v/>
      </c>
      <c r="C67" s="28"/>
      <c r="D67" s="28"/>
      <c r="E67" s="28"/>
      <c r="F67" s="28"/>
      <c r="G67" s="29"/>
      <c r="H67" s="28"/>
      <c r="I67" s="28"/>
      <c r="J67" s="28"/>
      <c r="K67" s="28"/>
    </row>
    <row r="68" customFormat="false" ht="15" hidden="false" customHeight="false" outlineLevel="0" collapsed="false">
      <c r="A68" s="22"/>
      <c r="B68" s="23" t="str">
        <f aca="false">IF($A68="","",TEXT($A68,"mmmm"))</f>
        <v/>
      </c>
      <c r="C68" s="24"/>
      <c r="D68" s="24"/>
      <c r="E68" s="24"/>
      <c r="F68" s="24"/>
      <c r="G68" s="25"/>
      <c r="H68" s="24"/>
      <c r="I68" s="24"/>
      <c r="J68" s="24"/>
      <c r="K68" s="24"/>
    </row>
    <row r="69" customFormat="false" ht="15" hidden="false" customHeight="false" outlineLevel="0" collapsed="false">
      <c r="A69" s="27"/>
      <c r="B69" s="23" t="str">
        <f aca="false">IF($A69="","",TEXT($A69,"mmmm"))</f>
        <v/>
      </c>
      <c r="C69" s="28"/>
      <c r="D69" s="28"/>
      <c r="E69" s="28"/>
      <c r="F69" s="28"/>
      <c r="G69" s="29"/>
      <c r="H69" s="28"/>
      <c r="I69" s="28"/>
      <c r="J69" s="28"/>
      <c r="K69" s="28"/>
    </row>
    <row r="70" customFormat="false" ht="15" hidden="false" customHeight="false" outlineLevel="0" collapsed="false">
      <c r="A70" s="22"/>
      <c r="B70" s="23" t="str">
        <f aca="false">IF($A70="","",TEXT($A70,"mmmm"))</f>
        <v/>
      </c>
      <c r="C70" s="24"/>
      <c r="D70" s="24"/>
      <c r="E70" s="24"/>
      <c r="F70" s="24"/>
      <c r="G70" s="25"/>
      <c r="H70" s="24"/>
      <c r="I70" s="24"/>
      <c r="J70" s="24"/>
      <c r="K70" s="24"/>
    </row>
    <row r="71" customFormat="false" ht="15" hidden="false" customHeight="false" outlineLevel="0" collapsed="false">
      <c r="A71" s="27"/>
      <c r="B71" s="23" t="str">
        <f aca="false">IF($A71="","",TEXT($A71,"mmmm"))</f>
        <v/>
      </c>
      <c r="C71" s="28"/>
      <c r="D71" s="28"/>
      <c r="E71" s="28"/>
      <c r="F71" s="28"/>
      <c r="G71" s="29"/>
      <c r="H71" s="28"/>
      <c r="I71" s="28"/>
      <c r="J71" s="28"/>
      <c r="K71" s="28"/>
    </row>
    <row r="72" customFormat="false" ht="15" hidden="false" customHeight="false" outlineLevel="0" collapsed="false">
      <c r="A72" s="22"/>
      <c r="B72" s="23" t="str">
        <f aca="false">IF($A72="","",TEXT($A72,"mmmm"))</f>
        <v/>
      </c>
      <c r="C72" s="24"/>
      <c r="D72" s="24"/>
      <c r="E72" s="24"/>
      <c r="F72" s="24"/>
      <c r="G72" s="25"/>
      <c r="H72" s="24"/>
      <c r="I72" s="24"/>
      <c r="J72" s="24"/>
      <c r="K72" s="24"/>
    </row>
    <row r="73" customFormat="false" ht="15" hidden="false" customHeight="false" outlineLevel="0" collapsed="false">
      <c r="A73" s="27"/>
      <c r="B73" s="23" t="str">
        <f aca="false">IF($A73="","",TEXT($A73,"mmmm"))</f>
        <v/>
      </c>
      <c r="C73" s="28"/>
      <c r="D73" s="28"/>
      <c r="E73" s="28"/>
      <c r="F73" s="28"/>
      <c r="G73" s="29"/>
      <c r="H73" s="28"/>
      <c r="I73" s="28"/>
      <c r="J73" s="28"/>
      <c r="K73" s="28"/>
    </row>
    <row r="74" customFormat="false" ht="15" hidden="false" customHeight="false" outlineLevel="0" collapsed="false">
      <c r="A74" s="22"/>
      <c r="B74" s="23" t="str">
        <f aca="false">IF($A74="","",TEXT($A74,"mmmm"))</f>
        <v/>
      </c>
      <c r="C74" s="24"/>
      <c r="D74" s="24"/>
      <c r="E74" s="24"/>
      <c r="F74" s="24"/>
      <c r="G74" s="25"/>
      <c r="H74" s="24"/>
      <c r="I74" s="24"/>
      <c r="J74" s="24"/>
      <c r="K74" s="24"/>
    </row>
    <row r="75" customFormat="false" ht="15" hidden="false" customHeight="false" outlineLevel="0" collapsed="false">
      <c r="A75" s="27"/>
      <c r="B75" s="23" t="str">
        <f aca="false">IF($A75="","",TEXT($A75,"mmmm"))</f>
        <v/>
      </c>
      <c r="C75" s="28"/>
      <c r="D75" s="28"/>
      <c r="E75" s="28"/>
      <c r="F75" s="28"/>
      <c r="G75" s="29"/>
      <c r="H75" s="28"/>
      <c r="I75" s="28"/>
      <c r="J75" s="28"/>
      <c r="K75" s="28"/>
    </row>
    <row r="76" customFormat="false" ht="15" hidden="false" customHeight="false" outlineLevel="0" collapsed="false">
      <c r="A76" s="22"/>
      <c r="B76" s="23" t="str">
        <f aca="false">IF($A76="","",TEXT($A76,"mmmm"))</f>
        <v/>
      </c>
      <c r="C76" s="24"/>
      <c r="D76" s="24"/>
      <c r="E76" s="24"/>
      <c r="F76" s="24"/>
      <c r="G76" s="25"/>
      <c r="H76" s="24"/>
      <c r="I76" s="24"/>
      <c r="J76" s="24"/>
      <c r="K76" s="24"/>
    </row>
    <row r="77" customFormat="false" ht="15" hidden="false" customHeight="false" outlineLevel="0" collapsed="false">
      <c r="A77" s="27"/>
      <c r="B77" s="23" t="str">
        <f aca="false">IF($A77="","",TEXT($A77,"mmmm"))</f>
        <v/>
      </c>
      <c r="C77" s="28"/>
      <c r="D77" s="28"/>
      <c r="E77" s="28"/>
      <c r="F77" s="28"/>
      <c r="G77" s="29"/>
      <c r="H77" s="28"/>
      <c r="I77" s="28"/>
      <c r="J77" s="28"/>
      <c r="K77" s="28"/>
    </row>
    <row r="78" customFormat="false" ht="15" hidden="false" customHeight="false" outlineLevel="0" collapsed="false">
      <c r="A78" s="22"/>
      <c r="B78" s="23" t="str">
        <f aca="false">IF($A78="","",TEXT($A78,"mmmm"))</f>
        <v/>
      </c>
      <c r="C78" s="24"/>
      <c r="D78" s="24"/>
      <c r="E78" s="24"/>
      <c r="F78" s="24"/>
      <c r="G78" s="25"/>
      <c r="H78" s="24"/>
      <c r="I78" s="24"/>
      <c r="J78" s="24"/>
      <c r="K78" s="24"/>
    </row>
    <row r="79" customFormat="false" ht="15" hidden="false" customHeight="false" outlineLevel="0" collapsed="false">
      <c r="A79" s="27"/>
      <c r="B79" s="23" t="str">
        <f aca="false">IF($A79="","",TEXT($A79,"mmmm"))</f>
        <v/>
      </c>
      <c r="C79" s="28"/>
      <c r="D79" s="28"/>
      <c r="E79" s="28"/>
      <c r="F79" s="28"/>
      <c r="G79" s="29"/>
      <c r="H79" s="28"/>
      <c r="I79" s="28"/>
      <c r="J79" s="28"/>
      <c r="K79" s="28"/>
    </row>
    <row r="80" customFormat="false" ht="15" hidden="false" customHeight="false" outlineLevel="0" collapsed="false">
      <c r="A80" s="22"/>
      <c r="B80" s="23" t="str">
        <f aca="false">IF($A80="","",TEXT($A80,"mmmm"))</f>
        <v/>
      </c>
      <c r="C80" s="24"/>
      <c r="D80" s="24"/>
      <c r="E80" s="24"/>
      <c r="F80" s="24"/>
      <c r="G80" s="25"/>
      <c r="H80" s="24"/>
      <c r="I80" s="24"/>
      <c r="J80" s="24"/>
      <c r="K80" s="24"/>
    </row>
    <row r="81" customFormat="false" ht="15" hidden="false" customHeight="false" outlineLevel="0" collapsed="false">
      <c r="A81" s="27"/>
      <c r="B81" s="23" t="str">
        <f aca="false">IF($A81="","",TEXT($A81,"mmmm"))</f>
        <v/>
      </c>
      <c r="C81" s="28"/>
      <c r="D81" s="28"/>
      <c r="E81" s="28"/>
      <c r="F81" s="28"/>
      <c r="G81" s="29"/>
      <c r="H81" s="28"/>
      <c r="I81" s="28"/>
      <c r="J81" s="28"/>
      <c r="K81" s="28"/>
    </row>
    <row r="82" customFormat="false" ht="15" hidden="false" customHeight="false" outlineLevel="0" collapsed="false">
      <c r="A82" s="22"/>
      <c r="B82" s="23" t="str">
        <f aca="false">IF($A82="","",TEXT($A82,"mmmm"))</f>
        <v/>
      </c>
      <c r="C82" s="24"/>
      <c r="D82" s="24"/>
      <c r="E82" s="24"/>
      <c r="F82" s="24"/>
      <c r="G82" s="25"/>
      <c r="H82" s="24"/>
      <c r="I82" s="24"/>
      <c r="J82" s="24"/>
      <c r="K82" s="24"/>
    </row>
    <row r="83" customFormat="false" ht="15" hidden="false" customHeight="false" outlineLevel="0" collapsed="false">
      <c r="A83" s="27"/>
      <c r="B83" s="23" t="str">
        <f aca="false">IF($A83="","",TEXT($A83,"mmmm"))</f>
        <v/>
      </c>
      <c r="C83" s="28"/>
      <c r="D83" s="28"/>
      <c r="E83" s="28"/>
      <c r="F83" s="28"/>
      <c r="G83" s="29"/>
      <c r="H83" s="28"/>
      <c r="I83" s="28"/>
      <c r="J83" s="28"/>
      <c r="K83" s="28"/>
    </row>
    <row r="84" customFormat="false" ht="15" hidden="false" customHeight="false" outlineLevel="0" collapsed="false">
      <c r="A84" s="22"/>
      <c r="B84" s="23" t="str">
        <f aca="false">IF($A84="","",TEXT($A84,"mmmm"))</f>
        <v/>
      </c>
      <c r="C84" s="24"/>
      <c r="D84" s="24"/>
      <c r="E84" s="24"/>
      <c r="F84" s="24"/>
      <c r="G84" s="25"/>
      <c r="H84" s="24"/>
      <c r="I84" s="24"/>
      <c r="J84" s="24"/>
      <c r="K84" s="24"/>
    </row>
    <row r="85" customFormat="false" ht="15" hidden="false" customHeight="false" outlineLevel="0" collapsed="false">
      <c r="A85" s="27"/>
      <c r="B85" s="23" t="str">
        <f aca="false">IF($A85="","",TEXT($A85,"mmmm"))</f>
        <v/>
      </c>
      <c r="C85" s="28"/>
      <c r="D85" s="28"/>
      <c r="E85" s="28"/>
      <c r="F85" s="28"/>
      <c r="G85" s="29"/>
      <c r="H85" s="28"/>
      <c r="I85" s="28"/>
      <c r="J85" s="28"/>
      <c r="K85" s="28"/>
    </row>
    <row r="86" customFormat="false" ht="15" hidden="false" customHeight="false" outlineLevel="0" collapsed="false">
      <c r="A86" s="22"/>
      <c r="B86" s="23" t="str">
        <f aca="false">IF($A86="","",TEXT($A86,"mmmm"))</f>
        <v/>
      </c>
      <c r="C86" s="24"/>
      <c r="D86" s="24"/>
      <c r="E86" s="24"/>
      <c r="F86" s="24"/>
      <c r="G86" s="25"/>
      <c r="H86" s="24"/>
      <c r="I86" s="24"/>
      <c r="J86" s="24"/>
      <c r="K86" s="24"/>
    </row>
    <row r="87" customFormat="false" ht="15" hidden="false" customHeight="false" outlineLevel="0" collapsed="false">
      <c r="A87" s="27"/>
      <c r="B87" s="23" t="str">
        <f aca="false">IF($A87="","",TEXT($A87,"mmmm"))</f>
        <v/>
      </c>
      <c r="C87" s="28"/>
      <c r="D87" s="28"/>
      <c r="E87" s="28"/>
      <c r="F87" s="28"/>
      <c r="G87" s="29"/>
      <c r="H87" s="28"/>
      <c r="I87" s="28"/>
      <c r="J87" s="28"/>
      <c r="K87" s="28"/>
    </row>
    <row r="88" customFormat="false" ht="15" hidden="false" customHeight="false" outlineLevel="0" collapsed="false">
      <c r="A88" s="22"/>
      <c r="B88" s="23" t="str">
        <f aca="false">IF($A88="","",TEXT($A88,"mmmm"))</f>
        <v/>
      </c>
      <c r="C88" s="24"/>
      <c r="D88" s="24"/>
      <c r="E88" s="24"/>
      <c r="F88" s="24"/>
      <c r="G88" s="25"/>
      <c r="H88" s="24"/>
      <c r="I88" s="24"/>
      <c r="J88" s="24"/>
      <c r="K88" s="24"/>
    </row>
    <row r="89" customFormat="false" ht="15" hidden="false" customHeight="false" outlineLevel="0" collapsed="false">
      <c r="A89" s="27"/>
      <c r="B89" s="23" t="str">
        <f aca="false">IF($A89="","",TEXT($A89,"mmmm"))</f>
        <v/>
      </c>
      <c r="C89" s="28"/>
      <c r="D89" s="28"/>
      <c r="E89" s="28"/>
      <c r="F89" s="28"/>
      <c r="G89" s="29"/>
      <c r="H89" s="28"/>
      <c r="I89" s="28"/>
      <c r="J89" s="28"/>
      <c r="K89" s="28"/>
    </row>
    <row r="90" customFormat="false" ht="15" hidden="false" customHeight="false" outlineLevel="0" collapsed="false">
      <c r="A90" s="22"/>
      <c r="B90" s="23" t="str">
        <f aca="false">IF($A90="","",TEXT($A90,"mmmm"))</f>
        <v/>
      </c>
      <c r="C90" s="24"/>
      <c r="D90" s="24"/>
      <c r="E90" s="24"/>
      <c r="F90" s="24"/>
      <c r="G90" s="25"/>
      <c r="H90" s="24"/>
      <c r="I90" s="24"/>
      <c r="J90" s="24"/>
      <c r="K90" s="24"/>
    </row>
    <row r="91" customFormat="false" ht="15" hidden="false" customHeight="false" outlineLevel="0" collapsed="false">
      <c r="A91" s="27"/>
      <c r="B91" s="23" t="str">
        <f aca="false">IF($A91="","",TEXT($A91,"mmmm"))</f>
        <v/>
      </c>
      <c r="C91" s="28"/>
      <c r="D91" s="28"/>
      <c r="E91" s="28"/>
      <c r="F91" s="28"/>
      <c r="G91" s="29"/>
      <c r="H91" s="28"/>
      <c r="I91" s="28"/>
      <c r="J91" s="28"/>
      <c r="K91" s="28"/>
    </row>
    <row r="92" customFormat="false" ht="15" hidden="false" customHeight="false" outlineLevel="0" collapsed="false">
      <c r="A92" s="22"/>
      <c r="B92" s="23" t="str">
        <f aca="false">IF($A92="","",TEXT($A92,"mmmm"))</f>
        <v/>
      </c>
      <c r="C92" s="24"/>
      <c r="D92" s="24"/>
      <c r="E92" s="24"/>
      <c r="F92" s="24"/>
      <c r="G92" s="25"/>
      <c r="H92" s="24"/>
      <c r="I92" s="24"/>
      <c r="J92" s="24"/>
      <c r="K92" s="24"/>
    </row>
    <row r="93" customFormat="false" ht="15" hidden="false" customHeight="false" outlineLevel="0" collapsed="false">
      <c r="A93" s="27"/>
      <c r="B93" s="23" t="str">
        <f aca="false">IF($A93="","",TEXT($A93,"mmmm"))</f>
        <v/>
      </c>
      <c r="C93" s="28"/>
      <c r="D93" s="28"/>
      <c r="E93" s="28"/>
      <c r="F93" s="28"/>
      <c r="G93" s="29"/>
      <c r="H93" s="28"/>
      <c r="I93" s="28"/>
      <c r="J93" s="28"/>
      <c r="K93" s="28"/>
    </row>
    <row r="94" customFormat="false" ht="15" hidden="false" customHeight="false" outlineLevel="0" collapsed="false">
      <c r="A94" s="22"/>
      <c r="B94" s="23" t="str">
        <f aca="false">IF($A94="","",TEXT($A94,"mmmm"))</f>
        <v/>
      </c>
      <c r="C94" s="24"/>
      <c r="D94" s="24"/>
      <c r="E94" s="24"/>
      <c r="F94" s="24"/>
      <c r="G94" s="25"/>
      <c r="H94" s="24"/>
      <c r="I94" s="24"/>
      <c r="J94" s="24"/>
      <c r="K94" s="24"/>
    </row>
    <row r="95" customFormat="false" ht="15" hidden="false" customHeight="false" outlineLevel="0" collapsed="false">
      <c r="A95" s="27"/>
      <c r="B95" s="23" t="str">
        <f aca="false">IF($A95="","",TEXT($A95,"mmmm"))</f>
        <v/>
      </c>
      <c r="C95" s="28"/>
      <c r="D95" s="28"/>
      <c r="E95" s="28"/>
      <c r="F95" s="28"/>
      <c r="G95" s="29"/>
      <c r="H95" s="28"/>
      <c r="I95" s="28"/>
      <c r="J95" s="28"/>
      <c r="K95" s="28"/>
    </row>
    <row r="96" customFormat="false" ht="15" hidden="false" customHeight="false" outlineLevel="0" collapsed="false">
      <c r="A96" s="22"/>
      <c r="B96" s="23" t="str">
        <f aca="false">IF($A96="","",TEXT($A96,"mmmm"))</f>
        <v/>
      </c>
      <c r="C96" s="24"/>
      <c r="D96" s="24"/>
      <c r="E96" s="24"/>
      <c r="F96" s="24"/>
      <c r="G96" s="25"/>
      <c r="H96" s="24"/>
      <c r="I96" s="24"/>
      <c r="J96" s="24"/>
      <c r="K96" s="24"/>
    </row>
    <row r="97" customFormat="false" ht="15" hidden="false" customHeight="false" outlineLevel="0" collapsed="false">
      <c r="A97" s="27"/>
      <c r="B97" s="23" t="str">
        <f aca="false">IF($A97="","",TEXT($A97,"mmmm"))</f>
        <v/>
      </c>
      <c r="C97" s="28"/>
      <c r="D97" s="28"/>
      <c r="E97" s="28"/>
      <c r="F97" s="28"/>
      <c r="G97" s="29"/>
      <c r="H97" s="28"/>
      <c r="I97" s="28"/>
      <c r="J97" s="28"/>
      <c r="K97" s="28"/>
    </row>
    <row r="98" customFormat="false" ht="15" hidden="false" customHeight="false" outlineLevel="0" collapsed="false">
      <c r="A98" s="22"/>
      <c r="B98" s="23" t="str">
        <f aca="false">IF($A98="","",TEXT($A98,"mmmm"))</f>
        <v/>
      </c>
      <c r="C98" s="24"/>
      <c r="D98" s="24"/>
      <c r="E98" s="24"/>
      <c r="F98" s="24"/>
      <c r="G98" s="25"/>
      <c r="H98" s="24"/>
      <c r="I98" s="24"/>
      <c r="J98" s="24"/>
      <c r="K98" s="24"/>
    </row>
    <row r="99" customFormat="false" ht="15" hidden="false" customHeight="false" outlineLevel="0" collapsed="false">
      <c r="A99" s="27"/>
      <c r="B99" s="23" t="str">
        <f aca="false">IF($A99="","",TEXT($A99,"mmmm"))</f>
        <v/>
      </c>
      <c r="C99" s="28"/>
      <c r="D99" s="28"/>
      <c r="E99" s="28"/>
      <c r="F99" s="28"/>
      <c r="G99" s="29"/>
      <c r="H99" s="28"/>
      <c r="I99" s="28"/>
      <c r="J99" s="28"/>
      <c r="K99" s="28"/>
    </row>
    <row r="100" customFormat="false" ht="15" hidden="false" customHeight="false" outlineLevel="0" collapsed="false">
      <c r="A100" s="22"/>
      <c r="B100" s="23" t="str">
        <f aca="false">IF($A100="","",TEXT($A100,"mmmm"))</f>
        <v/>
      </c>
      <c r="C100" s="24"/>
      <c r="D100" s="24"/>
      <c r="E100" s="24"/>
      <c r="F100" s="24"/>
      <c r="G100" s="25"/>
      <c r="H100" s="24"/>
      <c r="I100" s="24"/>
      <c r="J100" s="24"/>
      <c r="K100" s="24"/>
    </row>
    <row r="101" customFormat="false" ht="15" hidden="false" customHeight="false" outlineLevel="0" collapsed="false">
      <c r="A101" s="27"/>
      <c r="B101" s="23" t="str">
        <f aca="false">IF($A101="","",TEXT($A101,"mmmm"))</f>
        <v/>
      </c>
      <c r="C101" s="28"/>
      <c r="D101" s="28"/>
      <c r="E101" s="28"/>
      <c r="F101" s="28"/>
      <c r="G101" s="29"/>
      <c r="H101" s="28"/>
      <c r="I101" s="28"/>
      <c r="J101" s="28"/>
      <c r="K101" s="28"/>
    </row>
    <row r="102" customFormat="false" ht="15" hidden="false" customHeight="false" outlineLevel="0" collapsed="false">
      <c r="A102" s="22"/>
      <c r="B102" s="23" t="str">
        <f aca="false">IF($A102="","",TEXT($A102,"mmmm"))</f>
        <v/>
      </c>
      <c r="C102" s="24"/>
      <c r="D102" s="24"/>
      <c r="E102" s="24"/>
      <c r="F102" s="24"/>
      <c r="G102" s="25"/>
      <c r="H102" s="24"/>
      <c r="I102" s="24"/>
      <c r="J102" s="24"/>
      <c r="K102" s="24"/>
    </row>
    <row r="103" customFormat="false" ht="15" hidden="false" customHeight="false" outlineLevel="0" collapsed="false">
      <c r="A103" s="27"/>
      <c r="B103" s="23" t="str">
        <f aca="false">IF($A103="","",TEXT($A103,"mmmm"))</f>
        <v/>
      </c>
      <c r="C103" s="28"/>
      <c r="D103" s="28"/>
      <c r="E103" s="28"/>
      <c r="F103" s="28"/>
      <c r="G103" s="29"/>
      <c r="H103" s="28"/>
      <c r="I103" s="28"/>
      <c r="J103" s="28"/>
      <c r="K103" s="28"/>
    </row>
    <row r="104" customFormat="false" ht="15" hidden="false" customHeight="false" outlineLevel="0" collapsed="false">
      <c r="A104" s="22"/>
      <c r="B104" s="23" t="str">
        <f aca="false">IF($A104="","",TEXT($A104,"mmmm"))</f>
        <v/>
      </c>
      <c r="C104" s="24"/>
      <c r="D104" s="24"/>
      <c r="E104" s="24"/>
      <c r="F104" s="24"/>
      <c r="G104" s="25"/>
      <c r="H104" s="24"/>
      <c r="I104" s="24"/>
      <c r="J104" s="24"/>
      <c r="K104" s="24"/>
    </row>
    <row r="105" customFormat="false" ht="15" hidden="false" customHeight="false" outlineLevel="0" collapsed="false">
      <c r="A105" s="27"/>
      <c r="B105" s="23" t="str">
        <f aca="false">IF($A105="","",TEXT($A105,"mmmm"))</f>
        <v/>
      </c>
      <c r="C105" s="28"/>
      <c r="D105" s="28"/>
      <c r="E105" s="28"/>
      <c r="F105" s="28"/>
      <c r="G105" s="29"/>
      <c r="H105" s="28"/>
      <c r="I105" s="28"/>
      <c r="J105" s="28"/>
      <c r="K105" s="28"/>
    </row>
    <row r="106" customFormat="false" ht="15" hidden="false" customHeight="false" outlineLevel="0" collapsed="false">
      <c r="A106" s="22"/>
      <c r="B106" s="23" t="str">
        <f aca="false">IF($A106="","",TEXT($A106,"mmmm"))</f>
        <v/>
      </c>
      <c r="C106" s="24"/>
      <c r="D106" s="24"/>
      <c r="E106" s="24"/>
      <c r="F106" s="24"/>
      <c r="G106" s="25"/>
      <c r="H106" s="24"/>
      <c r="I106" s="24"/>
      <c r="J106" s="24"/>
      <c r="K106" s="24"/>
    </row>
    <row r="107" customFormat="false" ht="15" hidden="false" customHeight="false" outlineLevel="0" collapsed="false">
      <c r="A107" s="27"/>
      <c r="B107" s="23" t="str">
        <f aca="false">IF($A107="","",TEXT($A107,"mmmm"))</f>
        <v/>
      </c>
      <c r="C107" s="28"/>
      <c r="D107" s="28"/>
      <c r="E107" s="28"/>
      <c r="F107" s="28"/>
      <c r="G107" s="29"/>
      <c r="H107" s="28"/>
      <c r="I107" s="28"/>
      <c r="J107" s="28"/>
      <c r="K107" s="28"/>
    </row>
    <row r="108" customFormat="false" ht="15" hidden="false" customHeight="false" outlineLevel="0" collapsed="false">
      <c r="A108" s="22"/>
      <c r="B108" s="23" t="str">
        <f aca="false">IF($A108="","",TEXT($A108,"mmmm"))</f>
        <v/>
      </c>
      <c r="C108" s="24"/>
      <c r="D108" s="24"/>
      <c r="E108" s="24"/>
      <c r="F108" s="24"/>
      <c r="G108" s="25"/>
      <c r="H108" s="24"/>
      <c r="I108" s="24"/>
      <c r="J108" s="24"/>
      <c r="K108" s="24"/>
    </row>
    <row r="109" customFormat="false" ht="15" hidden="false" customHeight="false" outlineLevel="0" collapsed="false">
      <c r="A109" s="27"/>
      <c r="B109" s="23" t="str">
        <f aca="false">IF($A109="","",TEXT($A109,"mmmm"))</f>
        <v/>
      </c>
      <c r="C109" s="28"/>
      <c r="D109" s="28"/>
      <c r="E109" s="28"/>
      <c r="F109" s="28"/>
      <c r="G109" s="29"/>
      <c r="H109" s="28"/>
      <c r="I109" s="28"/>
      <c r="J109" s="28"/>
      <c r="K109" s="28"/>
    </row>
    <row r="110" customFormat="false" ht="15" hidden="false" customHeight="false" outlineLevel="0" collapsed="false">
      <c r="A110" s="22"/>
      <c r="B110" s="23" t="str">
        <f aca="false">IF($A110="","",TEXT($A110,"mmmm"))</f>
        <v/>
      </c>
      <c r="C110" s="24"/>
      <c r="D110" s="24"/>
      <c r="E110" s="24"/>
      <c r="F110" s="24"/>
      <c r="G110" s="25"/>
      <c r="H110" s="24"/>
      <c r="I110" s="24"/>
      <c r="J110" s="24"/>
      <c r="K110" s="24"/>
    </row>
    <row r="111" customFormat="false" ht="15" hidden="false" customHeight="false" outlineLevel="0" collapsed="false">
      <c r="A111" s="27"/>
      <c r="B111" s="23" t="str">
        <f aca="false">IF($A111="","",TEXT($A111,"mmmm"))</f>
        <v/>
      </c>
      <c r="C111" s="28"/>
      <c r="D111" s="28"/>
      <c r="E111" s="28"/>
      <c r="F111" s="28"/>
      <c r="G111" s="29"/>
      <c r="H111" s="28"/>
      <c r="I111" s="28"/>
      <c r="J111" s="28"/>
      <c r="K111" s="28"/>
    </row>
    <row r="112" customFormat="false" ht="15" hidden="false" customHeight="false" outlineLevel="0" collapsed="false">
      <c r="A112" s="22"/>
      <c r="B112" s="23" t="str">
        <f aca="false">IF($A112="","",TEXT($A112,"mmmm"))</f>
        <v/>
      </c>
      <c r="C112" s="24"/>
      <c r="D112" s="24"/>
      <c r="E112" s="24"/>
      <c r="F112" s="24"/>
      <c r="G112" s="25"/>
      <c r="H112" s="24"/>
      <c r="I112" s="24"/>
      <c r="J112" s="24"/>
      <c r="K112" s="24"/>
    </row>
    <row r="113" customFormat="false" ht="15" hidden="false" customHeight="false" outlineLevel="0" collapsed="false">
      <c r="A113" s="27"/>
      <c r="B113" s="23" t="str">
        <f aca="false">IF($A113="","",TEXT($A113,"mmmm"))</f>
        <v/>
      </c>
      <c r="C113" s="28"/>
      <c r="D113" s="28"/>
      <c r="E113" s="28"/>
      <c r="F113" s="28"/>
      <c r="G113" s="29"/>
      <c r="H113" s="28"/>
      <c r="I113" s="28"/>
      <c r="J113" s="28"/>
      <c r="K113" s="28"/>
    </row>
    <row r="114" customFormat="false" ht="15" hidden="false" customHeight="false" outlineLevel="0" collapsed="false">
      <c r="A114" s="22"/>
      <c r="B114" s="23" t="str">
        <f aca="false">IF($A114="","",TEXT($A114,"mmmm"))</f>
        <v/>
      </c>
      <c r="C114" s="24"/>
      <c r="D114" s="24"/>
      <c r="E114" s="24"/>
      <c r="F114" s="24"/>
      <c r="G114" s="25"/>
      <c r="H114" s="24"/>
      <c r="I114" s="24"/>
      <c r="J114" s="24"/>
      <c r="K114" s="24"/>
    </row>
    <row r="115" customFormat="false" ht="15" hidden="false" customHeight="false" outlineLevel="0" collapsed="false">
      <c r="A115" s="27"/>
      <c r="B115" s="23" t="str">
        <f aca="false">IF($A115="","",TEXT($A115,"mmmm"))</f>
        <v/>
      </c>
      <c r="C115" s="28"/>
      <c r="D115" s="28"/>
      <c r="E115" s="28"/>
      <c r="F115" s="28"/>
      <c r="G115" s="29"/>
      <c r="H115" s="28"/>
      <c r="I115" s="28"/>
      <c r="J115" s="28"/>
      <c r="K115" s="28"/>
    </row>
    <row r="116" customFormat="false" ht="15" hidden="false" customHeight="false" outlineLevel="0" collapsed="false">
      <c r="A116" s="22"/>
      <c r="B116" s="23" t="str">
        <f aca="false">IF($A116="","",TEXT($A116,"mmmm"))</f>
        <v/>
      </c>
      <c r="C116" s="24"/>
      <c r="D116" s="24"/>
      <c r="E116" s="24"/>
      <c r="F116" s="24"/>
      <c r="G116" s="25"/>
      <c r="H116" s="24"/>
      <c r="I116" s="24"/>
      <c r="J116" s="24"/>
      <c r="K116" s="24"/>
    </row>
    <row r="117" customFormat="false" ht="15" hidden="false" customHeight="false" outlineLevel="0" collapsed="false">
      <c r="A117" s="27"/>
      <c r="B117" s="23" t="str">
        <f aca="false">IF($A117="","",TEXT($A117,"mmmm"))</f>
        <v/>
      </c>
      <c r="C117" s="28"/>
      <c r="D117" s="28"/>
      <c r="E117" s="28"/>
      <c r="F117" s="28"/>
      <c r="G117" s="29"/>
      <c r="H117" s="28"/>
      <c r="I117" s="28"/>
      <c r="J117" s="28"/>
      <c r="K117" s="28"/>
    </row>
    <row r="118" customFormat="false" ht="15" hidden="false" customHeight="false" outlineLevel="0" collapsed="false">
      <c r="A118" s="22"/>
      <c r="B118" s="23" t="str">
        <f aca="false">IF($A118="","",TEXT($A118,"mmmm"))</f>
        <v/>
      </c>
      <c r="C118" s="24"/>
      <c r="D118" s="24"/>
      <c r="E118" s="24"/>
      <c r="F118" s="24"/>
      <c r="G118" s="25"/>
      <c r="H118" s="24"/>
      <c r="I118" s="24"/>
      <c r="J118" s="24"/>
      <c r="K118" s="24"/>
    </row>
    <row r="119" customFormat="false" ht="15" hidden="false" customHeight="false" outlineLevel="0" collapsed="false">
      <c r="A119" s="27"/>
      <c r="B119" s="23" t="str">
        <f aca="false">IF($A119="","",TEXT($A119,"mmmm"))</f>
        <v/>
      </c>
      <c r="C119" s="28"/>
      <c r="D119" s="28"/>
      <c r="E119" s="28"/>
      <c r="F119" s="28"/>
      <c r="G119" s="29"/>
      <c r="H119" s="28"/>
      <c r="I119" s="28"/>
      <c r="J119" s="28"/>
      <c r="K119" s="28"/>
    </row>
    <row r="120" customFormat="false" ht="15" hidden="false" customHeight="false" outlineLevel="0" collapsed="false">
      <c r="A120" s="22"/>
      <c r="B120" s="23" t="str">
        <f aca="false">IF($A120="","",TEXT($A120,"mmmm"))</f>
        <v/>
      </c>
      <c r="C120" s="24"/>
      <c r="D120" s="24"/>
      <c r="E120" s="24"/>
      <c r="F120" s="24"/>
      <c r="G120" s="25"/>
      <c r="H120" s="24"/>
      <c r="I120" s="24"/>
      <c r="J120" s="24"/>
      <c r="K120" s="24"/>
    </row>
    <row r="121" customFormat="false" ht="15" hidden="false" customHeight="false" outlineLevel="0" collapsed="false">
      <c r="A121" s="27"/>
      <c r="B121" s="23" t="str">
        <f aca="false">IF($A121="","",TEXT($A121,"mmmm"))</f>
        <v/>
      </c>
      <c r="C121" s="28"/>
      <c r="D121" s="28"/>
      <c r="E121" s="28"/>
      <c r="F121" s="28"/>
      <c r="G121" s="29"/>
      <c r="H121" s="28"/>
      <c r="I121" s="28"/>
      <c r="J121" s="28"/>
      <c r="K121" s="28"/>
    </row>
    <row r="122" customFormat="false" ht="15" hidden="false" customHeight="false" outlineLevel="0" collapsed="false">
      <c r="A122" s="22"/>
      <c r="B122" s="23" t="str">
        <f aca="false">IF($A122="","",TEXT($A122,"mmmm"))</f>
        <v/>
      </c>
      <c r="C122" s="24"/>
      <c r="D122" s="24"/>
      <c r="E122" s="24"/>
      <c r="F122" s="24"/>
      <c r="G122" s="25"/>
      <c r="H122" s="24"/>
      <c r="I122" s="24"/>
      <c r="J122" s="24"/>
      <c r="K122" s="24"/>
    </row>
    <row r="123" customFormat="false" ht="15" hidden="false" customHeight="false" outlineLevel="0" collapsed="false">
      <c r="A123" s="27"/>
      <c r="B123" s="23" t="str">
        <f aca="false">IF($A123="","",TEXT($A123,"mmmm"))</f>
        <v/>
      </c>
      <c r="C123" s="28"/>
      <c r="D123" s="28"/>
      <c r="E123" s="28"/>
      <c r="F123" s="28"/>
      <c r="G123" s="29"/>
      <c r="H123" s="28"/>
      <c r="I123" s="28"/>
      <c r="J123" s="28"/>
      <c r="K123" s="28"/>
    </row>
    <row r="124" customFormat="false" ht="15" hidden="false" customHeight="false" outlineLevel="0" collapsed="false">
      <c r="A124" s="22"/>
      <c r="B124" s="23" t="str">
        <f aca="false">IF($A124="","",TEXT($A124,"mmmm"))</f>
        <v/>
      </c>
      <c r="C124" s="24"/>
      <c r="D124" s="24"/>
      <c r="E124" s="24"/>
      <c r="F124" s="24"/>
      <c r="G124" s="25"/>
      <c r="H124" s="24"/>
      <c r="I124" s="24"/>
      <c r="J124" s="24"/>
      <c r="K124" s="24"/>
    </row>
    <row r="125" customFormat="false" ht="15" hidden="false" customHeight="false" outlineLevel="0" collapsed="false">
      <c r="A125" s="27"/>
      <c r="B125" s="23" t="str">
        <f aca="false">IF($A125="","",TEXT($A125,"mmmm"))</f>
        <v/>
      </c>
      <c r="C125" s="28"/>
      <c r="D125" s="28"/>
      <c r="E125" s="28"/>
      <c r="F125" s="28"/>
      <c r="G125" s="29"/>
      <c r="H125" s="28"/>
      <c r="I125" s="28"/>
      <c r="J125" s="28"/>
      <c r="K125" s="28"/>
    </row>
    <row r="126" customFormat="false" ht="15" hidden="false" customHeight="false" outlineLevel="0" collapsed="false">
      <c r="A126" s="22"/>
      <c r="B126" s="23" t="str">
        <f aca="false">IF($A126="","",TEXT($A126,"mmmm"))</f>
        <v/>
      </c>
      <c r="C126" s="24"/>
      <c r="D126" s="24"/>
      <c r="E126" s="24"/>
      <c r="F126" s="24"/>
      <c r="G126" s="25"/>
      <c r="H126" s="24"/>
      <c r="I126" s="24"/>
      <c r="J126" s="24"/>
      <c r="K126" s="24"/>
    </row>
    <row r="127" customFormat="false" ht="15" hidden="false" customHeight="false" outlineLevel="0" collapsed="false">
      <c r="A127" s="27"/>
      <c r="B127" s="23" t="str">
        <f aca="false">IF($A127="","",TEXT($A127,"mmmm"))</f>
        <v/>
      </c>
      <c r="C127" s="28"/>
      <c r="D127" s="28"/>
      <c r="E127" s="28"/>
      <c r="F127" s="28"/>
      <c r="G127" s="29"/>
      <c r="H127" s="28"/>
      <c r="I127" s="28"/>
      <c r="J127" s="28"/>
      <c r="K127" s="28"/>
    </row>
    <row r="128" customFormat="false" ht="15" hidden="false" customHeight="false" outlineLevel="0" collapsed="false">
      <c r="A128" s="22"/>
      <c r="B128" s="23" t="str">
        <f aca="false">IF($A128="","",TEXT($A128,"mmmm"))</f>
        <v/>
      </c>
      <c r="C128" s="24"/>
      <c r="D128" s="24"/>
      <c r="E128" s="24"/>
      <c r="F128" s="24"/>
      <c r="G128" s="25"/>
      <c r="H128" s="24"/>
      <c r="I128" s="24"/>
      <c r="J128" s="24"/>
      <c r="K128" s="24"/>
    </row>
    <row r="129" customFormat="false" ht="15" hidden="false" customHeight="false" outlineLevel="0" collapsed="false">
      <c r="A129" s="27"/>
      <c r="B129" s="23" t="str">
        <f aca="false">IF($A129="","",TEXT($A129,"mmmm"))</f>
        <v/>
      </c>
      <c r="C129" s="28"/>
      <c r="D129" s="28"/>
      <c r="E129" s="28"/>
      <c r="F129" s="28"/>
      <c r="G129" s="29"/>
      <c r="H129" s="28"/>
      <c r="I129" s="28"/>
      <c r="J129" s="28"/>
      <c r="K129" s="28"/>
    </row>
    <row r="130" customFormat="false" ht="15" hidden="false" customHeight="false" outlineLevel="0" collapsed="false">
      <c r="A130" s="22"/>
      <c r="B130" s="23" t="str">
        <f aca="false">IF($A130="","",TEXT($A130,"mmmm"))</f>
        <v/>
      </c>
      <c r="C130" s="24"/>
      <c r="D130" s="24"/>
      <c r="E130" s="24"/>
      <c r="F130" s="24"/>
      <c r="G130" s="25"/>
      <c r="H130" s="24"/>
      <c r="I130" s="24"/>
      <c r="J130" s="24"/>
      <c r="K130" s="24"/>
    </row>
    <row r="131" customFormat="false" ht="15" hidden="false" customHeight="false" outlineLevel="0" collapsed="false">
      <c r="A131" s="27"/>
      <c r="B131" s="23" t="str">
        <f aca="false">IF($A131="","",TEXT($A131,"mmmm"))</f>
        <v/>
      </c>
      <c r="C131" s="28"/>
      <c r="D131" s="28"/>
      <c r="E131" s="28"/>
      <c r="F131" s="28"/>
      <c r="G131" s="29"/>
      <c r="H131" s="28"/>
      <c r="I131" s="28"/>
      <c r="J131" s="28"/>
      <c r="K131" s="28"/>
    </row>
    <row r="132" customFormat="false" ht="15" hidden="false" customHeight="false" outlineLevel="0" collapsed="false">
      <c r="A132" s="22"/>
      <c r="B132" s="23" t="str">
        <f aca="false">IF($A132="","",TEXT($A132,"mmmm"))</f>
        <v/>
      </c>
      <c r="C132" s="24"/>
      <c r="D132" s="24"/>
      <c r="E132" s="24"/>
      <c r="F132" s="24"/>
      <c r="G132" s="25"/>
      <c r="H132" s="24"/>
      <c r="I132" s="24"/>
      <c r="J132" s="24"/>
      <c r="K132" s="24"/>
    </row>
    <row r="133" customFormat="false" ht="15" hidden="false" customHeight="false" outlineLevel="0" collapsed="false">
      <c r="A133" s="27"/>
      <c r="B133" s="23" t="str">
        <f aca="false">IF($A133="","",TEXT($A133,"mmmm"))</f>
        <v/>
      </c>
      <c r="C133" s="28"/>
      <c r="D133" s="28"/>
      <c r="E133" s="28"/>
      <c r="F133" s="28"/>
      <c r="G133" s="29"/>
      <c r="H133" s="28"/>
      <c r="I133" s="28"/>
      <c r="J133" s="28"/>
      <c r="K133" s="28"/>
    </row>
    <row r="134" customFormat="false" ht="15" hidden="false" customHeight="false" outlineLevel="0" collapsed="false">
      <c r="A134" s="22"/>
      <c r="B134" s="23" t="str">
        <f aca="false">IF($A134="","",TEXT($A134,"mmmm"))</f>
        <v/>
      </c>
      <c r="C134" s="24"/>
      <c r="D134" s="24"/>
      <c r="E134" s="24"/>
      <c r="F134" s="24"/>
      <c r="G134" s="25"/>
      <c r="H134" s="24"/>
      <c r="I134" s="24"/>
      <c r="J134" s="24"/>
      <c r="K134" s="24"/>
    </row>
    <row r="135" customFormat="false" ht="15" hidden="false" customHeight="false" outlineLevel="0" collapsed="false">
      <c r="A135" s="27"/>
      <c r="B135" s="23" t="str">
        <f aca="false">IF($A135="","",TEXT($A135,"mmmm"))</f>
        <v/>
      </c>
      <c r="C135" s="28"/>
      <c r="D135" s="28"/>
      <c r="E135" s="28"/>
      <c r="F135" s="28"/>
      <c r="G135" s="29"/>
      <c r="H135" s="28"/>
      <c r="I135" s="28"/>
      <c r="J135" s="28"/>
      <c r="K135" s="28"/>
    </row>
    <row r="136" customFormat="false" ht="15" hidden="false" customHeight="false" outlineLevel="0" collapsed="false">
      <c r="A136" s="22"/>
      <c r="B136" s="23" t="str">
        <f aca="false">IF($A136="","",TEXT($A136,"mmmm"))</f>
        <v/>
      </c>
      <c r="C136" s="24"/>
      <c r="D136" s="24"/>
      <c r="E136" s="24"/>
      <c r="F136" s="24"/>
      <c r="G136" s="25"/>
      <c r="H136" s="24"/>
      <c r="I136" s="24"/>
      <c r="J136" s="24"/>
      <c r="K136" s="24"/>
    </row>
    <row r="137" customFormat="false" ht="15" hidden="false" customHeight="false" outlineLevel="0" collapsed="false">
      <c r="A137" s="27"/>
      <c r="B137" s="23" t="str">
        <f aca="false">IF($A137="","",TEXT($A137,"mmmm"))</f>
        <v/>
      </c>
      <c r="C137" s="28"/>
      <c r="D137" s="28"/>
      <c r="E137" s="28"/>
      <c r="F137" s="28"/>
      <c r="G137" s="29"/>
      <c r="H137" s="28"/>
      <c r="I137" s="28"/>
      <c r="J137" s="28"/>
      <c r="K137" s="28"/>
    </row>
    <row r="138" customFormat="false" ht="15" hidden="false" customHeight="false" outlineLevel="0" collapsed="false">
      <c r="A138" s="22"/>
      <c r="B138" s="23" t="str">
        <f aca="false">IF($A138="","",TEXT($A138,"mmmm"))</f>
        <v/>
      </c>
      <c r="C138" s="24"/>
      <c r="D138" s="24"/>
      <c r="E138" s="24"/>
      <c r="F138" s="24"/>
      <c r="G138" s="25"/>
      <c r="H138" s="24"/>
      <c r="I138" s="24"/>
      <c r="J138" s="24"/>
      <c r="K138" s="24"/>
    </row>
    <row r="139" customFormat="false" ht="15" hidden="false" customHeight="false" outlineLevel="0" collapsed="false">
      <c r="A139" s="27"/>
      <c r="B139" s="23" t="str">
        <f aca="false">IF($A139="","",TEXT($A139,"mmmm"))</f>
        <v/>
      </c>
      <c r="C139" s="28"/>
      <c r="D139" s="28"/>
      <c r="E139" s="28"/>
      <c r="F139" s="28"/>
      <c r="G139" s="29"/>
      <c r="H139" s="28"/>
      <c r="I139" s="28"/>
      <c r="J139" s="28"/>
      <c r="K139" s="28"/>
    </row>
    <row r="140" customFormat="false" ht="15" hidden="false" customHeight="false" outlineLevel="0" collapsed="false">
      <c r="A140" s="22"/>
      <c r="B140" s="23" t="str">
        <f aca="false">IF($A140="","",TEXT($A140,"mmmm"))</f>
        <v/>
      </c>
      <c r="C140" s="24"/>
      <c r="D140" s="24"/>
      <c r="E140" s="24"/>
      <c r="F140" s="24"/>
      <c r="G140" s="25"/>
      <c r="H140" s="24"/>
      <c r="I140" s="24"/>
      <c r="J140" s="24"/>
      <c r="K140" s="24"/>
    </row>
    <row r="141" customFormat="false" ht="15" hidden="false" customHeight="false" outlineLevel="0" collapsed="false">
      <c r="A141" s="27"/>
      <c r="B141" s="23" t="str">
        <f aca="false">IF($A141="","",TEXT($A141,"mmmm"))</f>
        <v/>
      </c>
      <c r="C141" s="28"/>
      <c r="D141" s="28"/>
      <c r="E141" s="28"/>
      <c r="F141" s="28"/>
      <c r="G141" s="29"/>
      <c r="H141" s="28"/>
      <c r="I141" s="28"/>
      <c r="J141" s="28"/>
      <c r="K141" s="28"/>
    </row>
    <row r="142" customFormat="false" ht="15" hidden="false" customHeight="false" outlineLevel="0" collapsed="false">
      <c r="A142" s="22"/>
      <c r="B142" s="23" t="str">
        <f aca="false">IF($A142="","",TEXT($A142,"mmmm"))</f>
        <v/>
      </c>
      <c r="C142" s="24"/>
      <c r="D142" s="24"/>
      <c r="E142" s="24"/>
      <c r="F142" s="24"/>
      <c r="G142" s="25"/>
      <c r="H142" s="24"/>
      <c r="I142" s="24"/>
      <c r="J142" s="24"/>
      <c r="K142" s="24"/>
    </row>
    <row r="143" customFormat="false" ht="15" hidden="false" customHeight="false" outlineLevel="0" collapsed="false">
      <c r="A143" s="27"/>
      <c r="B143" s="23" t="str">
        <f aca="false">IF($A143="","",TEXT($A143,"mmmm"))</f>
        <v/>
      </c>
      <c r="C143" s="28"/>
      <c r="D143" s="28"/>
      <c r="E143" s="28"/>
      <c r="F143" s="28"/>
      <c r="G143" s="29"/>
      <c r="H143" s="28"/>
      <c r="I143" s="28"/>
      <c r="J143" s="28"/>
      <c r="K143" s="28"/>
    </row>
    <row r="144" customFormat="false" ht="15" hidden="false" customHeight="false" outlineLevel="0" collapsed="false">
      <c r="A144" s="22"/>
      <c r="B144" s="23" t="str">
        <f aca="false">IF($A144="","",TEXT($A144,"mmmm"))</f>
        <v/>
      </c>
      <c r="C144" s="24"/>
      <c r="D144" s="24"/>
      <c r="E144" s="24"/>
      <c r="F144" s="24"/>
      <c r="G144" s="25"/>
      <c r="H144" s="24"/>
      <c r="I144" s="24"/>
      <c r="J144" s="24"/>
      <c r="K144" s="24"/>
    </row>
    <row r="145" customFormat="false" ht="15" hidden="false" customHeight="false" outlineLevel="0" collapsed="false">
      <c r="A145" s="27"/>
      <c r="B145" s="23" t="str">
        <f aca="false">IF($A145="","",TEXT($A145,"mmmm"))</f>
        <v/>
      </c>
      <c r="C145" s="28"/>
      <c r="D145" s="28"/>
      <c r="E145" s="28"/>
      <c r="F145" s="28"/>
      <c r="G145" s="29"/>
      <c r="H145" s="28"/>
      <c r="I145" s="28"/>
      <c r="J145" s="28"/>
      <c r="K145" s="28"/>
    </row>
    <row r="146" customFormat="false" ht="15" hidden="false" customHeight="false" outlineLevel="0" collapsed="false">
      <c r="A146" s="22"/>
      <c r="B146" s="23" t="str">
        <f aca="false">IF($A146="","",TEXT($A146,"mmmm"))</f>
        <v/>
      </c>
      <c r="C146" s="24"/>
      <c r="D146" s="24"/>
      <c r="E146" s="24"/>
      <c r="F146" s="24"/>
      <c r="G146" s="25"/>
      <c r="H146" s="24"/>
      <c r="I146" s="24"/>
      <c r="J146" s="24"/>
      <c r="K146" s="24"/>
    </row>
    <row r="147" customFormat="false" ht="15" hidden="false" customHeight="false" outlineLevel="0" collapsed="false">
      <c r="A147" s="27"/>
      <c r="B147" s="23" t="str">
        <f aca="false">IF($A147="","",TEXT($A147,"mmmm"))</f>
        <v/>
      </c>
      <c r="C147" s="28"/>
      <c r="D147" s="28"/>
      <c r="E147" s="28"/>
      <c r="F147" s="28"/>
      <c r="G147" s="29"/>
      <c r="H147" s="28"/>
      <c r="I147" s="28"/>
      <c r="J147" s="28"/>
      <c r="K147" s="28"/>
    </row>
    <row r="148" customFormat="false" ht="15" hidden="false" customHeight="false" outlineLevel="0" collapsed="false">
      <c r="A148" s="22"/>
      <c r="B148" s="23" t="str">
        <f aca="false">IF($A148="","",TEXT($A148,"mmmm"))</f>
        <v/>
      </c>
      <c r="C148" s="24"/>
      <c r="D148" s="24"/>
      <c r="E148" s="24"/>
      <c r="F148" s="24"/>
      <c r="G148" s="25"/>
      <c r="H148" s="24"/>
      <c r="I148" s="24"/>
      <c r="J148" s="24"/>
      <c r="K148" s="24"/>
    </row>
    <row r="149" customFormat="false" ht="15" hidden="false" customHeight="false" outlineLevel="0" collapsed="false">
      <c r="A149" s="27"/>
      <c r="B149" s="23" t="str">
        <f aca="false">IF($A149="","",TEXT($A149,"mmmm"))</f>
        <v/>
      </c>
      <c r="C149" s="28"/>
      <c r="D149" s="28"/>
      <c r="E149" s="28"/>
      <c r="F149" s="28"/>
      <c r="G149" s="29"/>
      <c r="H149" s="28"/>
      <c r="I149" s="28"/>
      <c r="J149" s="28"/>
      <c r="K149" s="28"/>
    </row>
    <row r="150" customFormat="false" ht="15" hidden="false" customHeight="false" outlineLevel="0" collapsed="false">
      <c r="A150" s="22"/>
      <c r="B150" s="23" t="str">
        <f aca="false">IF($A150="","",TEXT($A150,"mmmm"))</f>
        <v/>
      </c>
      <c r="C150" s="24"/>
      <c r="D150" s="24"/>
      <c r="E150" s="24"/>
      <c r="F150" s="24"/>
      <c r="G150" s="25"/>
      <c r="H150" s="24"/>
      <c r="I150" s="24"/>
      <c r="J150" s="24"/>
      <c r="K150" s="24"/>
    </row>
    <row r="151" customFormat="false" ht="15" hidden="false" customHeight="false" outlineLevel="0" collapsed="false">
      <c r="A151" s="27"/>
      <c r="B151" s="23" t="str">
        <f aca="false">IF($A151="","",TEXT($A151,"mmmm"))</f>
        <v/>
      </c>
      <c r="C151" s="28"/>
      <c r="D151" s="28"/>
      <c r="E151" s="28"/>
      <c r="F151" s="28"/>
      <c r="G151" s="29"/>
      <c r="H151" s="28"/>
      <c r="I151" s="28"/>
      <c r="J151" s="28"/>
      <c r="K151" s="28"/>
    </row>
    <row r="152" customFormat="false" ht="15" hidden="false" customHeight="false" outlineLevel="0" collapsed="false">
      <c r="A152" s="22"/>
      <c r="B152" s="23" t="str">
        <f aca="false">IF($A152="","",TEXT($A152,"mmmm"))</f>
        <v/>
      </c>
      <c r="C152" s="24"/>
      <c r="D152" s="24"/>
      <c r="E152" s="24"/>
      <c r="F152" s="24"/>
      <c r="G152" s="25"/>
      <c r="H152" s="24"/>
      <c r="I152" s="24"/>
      <c r="J152" s="24"/>
      <c r="K152" s="24"/>
    </row>
    <row r="153" customFormat="false" ht="15" hidden="false" customHeight="false" outlineLevel="0" collapsed="false">
      <c r="A153" s="27"/>
      <c r="B153" s="23" t="str">
        <f aca="false">IF($A153="","",TEXT($A153,"mmmm"))</f>
        <v/>
      </c>
      <c r="C153" s="28"/>
      <c r="D153" s="28"/>
      <c r="E153" s="28"/>
      <c r="F153" s="28"/>
      <c r="G153" s="29"/>
      <c r="H153" s="28"/>
      <c r="I153" s="28"/>
      <c r="J153" s="28"/>
      <c r="K153" s="28"/>
    </row>
    <row r="154" customFormat="false" ht="15" hidden="false" customHeight="false" outlineLevel="0" collapsed="false">
      <c r="A154" s="22"/>
      <c r="B154" s="23" t="str">
        <f aca="false">IF($A154="","",TEXT($A154,"mmmm"))</f>
        <v/>
      </c>
      <c r="C154" s="24"/>
      <c r="D154" s="24"/>
      <c r="E154" s="24"/>
      <c r="F154" s="24"/>
      <c r="G154" s="25"/>
      <c r="H154" s="24"/>
      <c r="I154" s="24"/>
      <c r="J154" s="24"/>
      <c r="K154" s="24"/>
    </row>
    <row r="155" customFormat="false" ht="15" hidden="false" customHeight="false" outlineLevel="0" collapsed="false">
      <c r="A155" s="27"/>
      <c r="B155" s="23" t="str">
        <f aca="false">IF($A155="","",TEXT($A155,"mmmm"))</f>
        <v/>
      </c>
      <c r="C155" s="28"/>
      <c r="D155" s="28"/>
      <c r="E155" s="28"/>
      <c r="F155" s="28"/>
      <c r="G155" s="29"/>
      <c r="H155" s="28"/>
      <c r="I155" s="28"/>
      <c r="J155" s="28"/>
      <c r="K155" s="28"/>
    </row>
    <row r="156" customFormat="false" ht="15" hidden="false" customHeight="false" outlineLevel="0" collapsed="false">
      <c r="A156" s="22"/>
      <c r="B156" s="23" t="str">
        <f aca="false">IF($A156="","",TEXT($A156,"mmmm"))</f>
        <v/>
      </c>
      <c r="C156" s="24"/>
      <c r="D156" s="24"/>
      <c r="E156" s="24"/>
      <c r="F156" s="24"/>
      <c r="G156" s="25"/>
      <c r="H156" s="24"/>
      <c r="I156" s="24"/>
      <c r="J156" s="24"/>
      <c r="K156" s="24"/>
    </row>
    <row r="157" customFormat="false" ht="15" hidden="false" customHeight="false" outlineLevel="0" collapsed="false">
      <c r="A157" s="27"/>
      <c r="B157" s="23" t="str">
        <f aca="false">IF($A157="","",TEXT($A157,"mmmm"))</f>
        <v/>
      </c>
      <c r="C157" s="28"/>
      <c r="D157" s="28"/>
      <c r="E157" s="28"/>
      <c r="F157" s="28"/>
      <c r="G157" s="29"/>
      <c r="H157" s="28"/>
      <c r="I157" s="28"/>
      <c r="J157" s="28"/>
      <c r="K157" s="28"/>
    </row>
    <row r="158" customFormat="false" ht="15" hidden="false" customHeight="false" outlineLevel="0" collapsed="false">
      <c r="A158" s="22"/>
      <c r="B158" s="23" t="str">
        <f aca="false">IF($A158="","",TEXT($A158,"mmmm"))</f>
        <v/>
      </c>
      <c r="C158" s="24"/>
      <c r="D158" s="24"/>
      <c r="E158" s="24"/>
      <c r="F158" s="24"/>
      <c r="G158" s="25"/>
      <c r="H158" s="24"/>
      <c r="I158" s="24"/>
      <c r="J158" s="24"/>
      <c r="K158" s="24"/>
    </row>
    <row r="159" customFormat="false" ht="15" hidden="false" customHeight="false" outlineLevel="0" collapsed="false">
      <c r="A159" s="27"/>
      <c r="B159" s="23" t="str">
        <f aca="false">IF($A159="","",TEXT($A159,"mmmm"))</f>
        <v/>
      </c>
      <c r="C159" s="28"/>
      <c r="D159" s="28"/>
      <c r="E159" s="28"/>
      <c r="F159" s="28"/>
      <c r="G159" s="29"/>
      <c r="H159" s="28"/>
      <c r="I159" s="28"/>
      <c r="J159" s="28"/>
      <c r="K159" s="28"/>
    </row>
    <row r="160" customFormat="false" ht="15" hidden="false" customHeight="false" outlineLevel="0" collapsed="false">
      <c r="A160" s="22"/>
      <c r="B160" s="23" t="str">
        <f aca="false">IF($A160="","",TEXT($A160,"mmmm"))</f>
        <v/>
      </c>
      <c r="C160" s="24"/>
      <c r="D160" s="24"/>
      <c r="E160" s="24"/>
      <c r="F160" s="24"/>
      <c r="G160" s="25"/>
      <c r="H160" s="24"/>
      <c r="I160" s="24"/>
      <c r="J160" s="24"/>
      <c r="K160" s="24"/>
    </row>
    <row r="161" customFormat="false" ht="15" hidden="false" customHeight="false" outlineLevel="0" collapsed="false">
      <c r="A161" s="27"/>
      <c r="B161" s="23" t="str">
        <f aca="false">IF($A161="","",TEXT($A161,"mmmm"))</f>
        <v/>
      </c>
      <c r="C161" s="28"/>
      <c r="D161" s="28"/>
      <c r="E161" s="28"/>
      <c r="F161" s="28"/>
      <c r="G161" s="29"/>
      <c r="H161" s="28"/>
      <c r="I161" s="28"/>
      <c r="J161" s="28"/>
      <c r="K161" s="28"/>
    </row>
    <row r="162" customFormat="false" ht="15" hidden="false" customHeight="false" outlineLevel="0" collapsed="false">
      <c r="A162" s="22"/>
      <c r="B162" s="23" t="str">
        <f aca="false">IF($A162="","",TEXT($A162,"mmmm"))</f>
        <v/>
      </c>
      <c r="C162" s="24"/>
      <c r="D162" s="24"/>
      <c r="E162" s="24"/>
      <c r="F162" s="24"/>
      <c r="G162" s="25"/>
      <c r="H162" s="24"/>
      <c r="I162" s="24"/>
      <c r="J162" s="24"/>
      <c r="K162" s="24"/>
    </row>
    <row r="163" customFormat="false" ht="15" hidden="false" customHeight="false" outlineLevel="0" collapsed="false">
      <c r="A163" s="27"/>
      <c r="B163" s="23" t="str">
        <f aca="false">IF($A163="","",TEXT($A163,"mmmm"))</f>
        <v/>
      </c>
      <c r="C163" s="28"/>
      <c r="D163" s="28"/>
      <c r="E163" s="28"/>
      <c r="F163" s="28"/>
      <c r="G163" s="29"/>
      <c r="H163" s="28"/>
      <c r="I163" s="28"/>
      <c r="J163" s="28"/>
      <c r="K163" s="28"/>
    </row>
    <row r="164" customFormat="false" ht="15" hidden="false" customHeight="false" outlineLevel="0" collapsed="false">
      <c r="A164" s="22"/>
      <c r="B164" s="23" t="str">
        <f aca="false">IF($A164="","",TEXT($A164,"mmmm"))</f>
        <v/>
      </c>
      <c r="C164" s="24"/>
      <c r="D164" s="24"/>
      <c r="E164" s="24"/>
      <c r="F164" s="24"/>
      <c r="G164" s="25"/>
      <c r="H164" s="24"/>
      <c r="I164" s="24"/>
      <c r="J164" s="24"/>
      <c r="K164" s="24"/>
    </row>
    <row r="165" customFormat="false" ht="15" hidden="false" customHeight="false" outlineLevel="0" collapsed="false">
      <c r="A165" s="27"/>
      <c r="B165" s="23" t="str">
        <f aca="false">IF($A165="","",TEXT($A165,"mmmm"))</f>
        <v/>
      </c>
      <c r="C165" s="28"/>
      <c r="D165" s="28"/>
      <c r="E165" s="28"/>
      <c r="F165" s="28"/>
      <c r="G165" s="29"/>
      <c r="H165" s="28"/>
      <c r="I165" s="28"/>
      <c r="J165" s="28"/>
      <c r="K165" s="28"/>
    </row>
    <row r="166" customFormat="false" ht="15" hidden="false" customHeight="false" outlineLevel="0" collapsed="false">
      <c r="A166" s="22"/>
      <c r="B166" s="23" t="str">
        <f aca="false">IF($A166="","",TEXT($A166,"mmmm"))</f>
        <v/>
      </c>
      <c r="C166" s="24"/>
      <c r="D166" s="24"/>
      <c r="E166" s="24"/>
      <c r="F166" s="24"/>
      <c r="G166" s="25"/>
      <c r="H166" s="24"/>
      <c r="I166" s="24"/>
      <c r="J166" s="24"/>
      <c r="K166" s="24"/>
    </row>
    <row r="167" customFormat="false" ht="15" hidden="false" customHeight="false" outlineLevel="0" collapsed="false">
      <c r="A167" s="27"/>
      <c r="B167" s="23" t="str">
        <f aca="false">IF($A167="","",TEXT($A167,"mmmm"))</f>
        <v/>
      </c>
      <c r="C167" s="28"/>
      <c r="D167" s="28"/>
      <c r="E167" s="28"/>
      <c r="F167" s="28"/>
      <c r="G167" s="29"/>
      <c r="H167" s="28"/>
      <c r="I167" s="28"/>
      <c r="J167" s="28"/>
      <c r="K167" s="28"/>
    </row>
    <row r="168" customFormat="false" ht="15" hidden="false" customHeight="false" outlineLevel="0" collapsed="false">
      <c r="A168" s="22"/>
      <c r="B168" s="23" t="str">
        <f aca="false">IF($A168="","",TEXT($A168,"mmmm"))</f>
        <v/>
      </c>
      <c r="C168" s="24"/>
      <c r="D168" s="24"/>
      <c r="E168" s="24"/>
      <c r="F168" s="24"/>
      <c r="G168" s="25"/>
      <c r="H168" s="24"/>
      <c r="I168" s="24"/>
      <c r="J168" s="24"/>
      <c r="K168" s="24"/>
    </row>
    <row r="169" customFormat="false" ht="15" hidden="false" customHeight="false" outlineLevel="0" collapsed="false">
      <c r="A169" s="27"/>
      <c r="B169" s="23" t="str">
        <f aca="false">IF($A169="","",TEXT($A169,"mmmm"))</f>
        <v/>
      </c>
      <c r="C169" s="28"/>
      <c r="D169" s="28"/>
      <c r="E169" s="28"/>
      <c r="F169" s="28"/>
      <c r="G169" s="29"/>
      <c r="H169" s="28"/>
      <c r="I169" s="28"/>
      <c r="J169" s="28"/>
      <c r="K169" s="28"/>
    </row>
    <row r="170" customFormat="false" ht="15" hidden="false" customHeight="false" outlineLevel="0" collapsed="false">
      <c r="A170" s="22"/>
      <c r="B170" s="23" t="str">
        <f aca="false">IF($A170="","",TEXT($A170,"mmmm"))</f>
        <v/>
      </c>
      <c r="C170" s="24"/>
      <c r="D170" s="24"/>
      <c r="E170" s="24"/>
      <c r="F170" s="24"/>
      <c r="G170" s="25"/>
      <c r="H170" s="24"/>
      <c r="I170" s="24"/>
      <c r="J170" s="24"/>
      <c r="K170" s="24"/>
    </row>
    <row r="171" customFormat="false" ht="15" hidden="false" customHeight="false" outlineLevel="0" collapsed="false">
      <c r="A171" s="27"/>
      <c r="B171" s="23" t="str">
        <f aca="false">IF($A171="","",TEXT($A171,"mmmm"))</f>
        <v/>
      </c>
      <c r="C171" s="28"/>
      <c r="D171" s="28"/>
      <c r="E171" s="28"/>
      <c r="F171" s="28"/>
      <c r="G171" s="29"/>
      <c r="H171" s="28"/>
      <c r="I171" s="28"/>
      <c r="J171" s="28"/>
      <c r="K171" s="28"/>
    </row>
    <row r="172" customFormat="false" ht="15" hidden="false" customHeight="false" outlineLevel="0" collapsed="false">
      <c r="A172" s="22"/>
      <c r="B172" s="23" t="str">
        <f aca="false">IF($A172="","",TEXT($A172,"mmmm"))</f>
        <v/>
      </c>
      <c r="C172" s="24"/>
      <c r="D172" s="24"/>
      <c r="E172" s="24"/>
      <c r="F172" s="24"/>
      <c r="G172" s="25"/>
      <c r="H172" s="24"/>
      <c r="I172" s="24"/>
      <c r="J172" s="24"/>
      <c r="K172" s="24"/>
    </row>
    <row r="173" customFormat="false" ht="15" hidden="false" customHeight="false" outlineLevel="0" collapsed="false">
      <c r="A173" s="27"/>
      <c r="B173" s="23" t="str">
        <f aca="false">IF($A173="","",TEXT($A173,"mmmm"))</f>
        <v/>
      </c>
      <c r="C173" s="28"/>
      <c r="D173" s="28"/>
      <c r="E173" s="28"/>
      <c r="F173" s="28"/>
      <c r="G173" s="29"/>
      <c r="H173" s="28"/>
      <c r="I173" s="28"/>
      <c r="J173" s="28"/>
      <c r="K173" s="28"/>
    </row>
    <row r="174" customFormat="false" ht="15" hidden="false" customHeight="false" outlineLevel="0" collapsed="false">
      <c r="A174" s="22"/>
      <c r="B174" s="23" t="str">
        <f aca="false">IF($A174="","",TEXT($A174,"mmmm"))</f>
        <v/>
      </c>
      <c r="C174" s="24"/>
      <c r="D174" s="24"/>
      <c r="E174" s="24"/>
      <c r="F174" s="24"/>
      <c r="G174" s="25"/>
      <c r="H174" s="24"/>
      <c r="I174" s="24"/>
      <c r="J174" s="24"/>
      <c r="K174" s="24"/>
    </row>
    <row r="175" customFormat="false" ht="15" hidden="false" customHeight="false" outlineLevel="0" collapsed="false">
      <c r="A175" s="27"/>
      <c r="B175" s="23" t="str">
        <f aca="false">IF($A175="","",TEXT($A175,"mmmm"))</f>
        <v/>
      </c>
      <c r="C175" s="28"/>
      <c r="D175" s="28"/>
      <c r="E175" s="28"/>
      <c r="F175" s="28"/>
      <c r="G175" s="29"/>
      <c r="H175" s="28"/>
      <c r="I175" s="28"/>
      <c r="J175" s="28"/>
      <c r="K175" s="28"/>
    </row>
    <row r="176" customFormat="false" ht="15" hidden="false" customHeight="false" outlineLevel="0" collapsed="false">
      <c r="A176" s="22"/>
      <c r="B176" s="23" t="str">
        <f aca="false">IF($A176="","",TEXT($A176,"mmmm"))</f>
        <v/>
      </c>
      <c r="C176" s="24"/>
      <c r="D176" s="24"/>
      <c r="E176" s="24"/>
      <c r="F176" s="24"/>
      <c r="G176" s="25"/>
      <c r="H176" s="24"/>
      <c r="I176" s="24"/>
      <c r="J176" s="24"/>
      <c r="K176" s="24"/>
    </row>
    <row r="177" customFormat="false" ht="15" hidden="false" customHeight="false" outlineLevel="0" collapsed="false">
      <c r="A177" s="27"/>
      <c r="B177" s="23" t="str">
        <f aca="false">IF($A177="","",TEXT($A177,"mmmm"))</f>
        <v/>
      </c>
      <c r="C177" s="28"/>
      <c r="D177" s="28"/>
      <c r="E177" s="28"/>
      <c r="F177" s="28"/>
      <c r="G177" s="29"/>
      <c r="H177" s="28"/>
      <c r="I177" s="28"/>
      <c r="J177" s="28"/>
      <c r="K177" s="28"/>
    </row>
    <row r="178" customFormat="false" ht="15" hidden="false" customHeight="false" outlineLevel="0" collapsed="false">
      <c r="A178" s="22"/>
      <c r="B178" s="23" t="str">
        <f aca="false">IF($A178="","",TEXT($A178,"mmmm"))</f>
        <v/>
      </c>
      <c r="C178" s="24"/>
      <c r="D178" s="24"/>
      <c r="E178" s="24"/>
      <c r="F178" s="24"/>
      <c r="G178" s="25"/>
      <c r="H178" s="24"/>
      <c r="I178" s="24"/>
      <c r="J178" s="24"/>
      <c r="K178" s="24"/>
    </row>
    <row r="179" customFormat="false" ht="15" hidden="false" customHeight="false" outlineLevel="0" collapsed="false">
      <c r="A179" s="27"/>
      <c r="B179" s="23" t="str">
        <f aca="false">IF($A179="","",TEXT($A179,"mmmm"))</f>
        <v/>
      </c>
      <c r="C179" s="28"/>
      <c r="D179" s="28"/>
      <c r="E179" s="28"/>
      <c r="F179" s="28"/>
      <c r="G179" s="29"/>
      <c r="H179" s="28"/>
      <c r="I179" s="28"/>
      <c r="J179" s="28"/>
      <c r="K179" s="28"/>
    </row>
    <row r="180" customFormat="false" ht="15" hidden="false" customHeight="false" outlineLevel="0" collapsed="false">
      <c r="A180" s="22"/>
      <c r="B180" s="23" t="str">
        <f aca="false">IF($A180="","",TEXT($A180,"mmmm"))</f>
        <v/>
      </c>
      <c r="C180" s="24"/>
      <c r="D180" s="24"/>
      <c r="E180" s="24"/>
      <c r="F180" s="24"/>
      <c r="G180" s="25"/>
      <c r="H180" s="24"/>
      <c r="I180" s="24"/>
      <c r="J180" s="24"/>
      <c r="K180" s="24"/>
    </row>
    <row r="181" customFormat="false" ht="15" hidden="false" customHeight="false" outlineLevel="0" collapsed="false">
      <c r="A181" s="27"/>
      <c r="B181" s="23" t="str">
        <f aca="false">IF($A181="","",TEXT($A181,"mmmm"))</f>
        <v/>
      </c>
      <c r="C181" s="28"/>
      <c r="D181" s="28"/>
      <c r="E181" s="28"/>
      <c r="F181" s="28"/>
      <c r="G181" s="29"/>
      <c r="H181" s="28"/>
      <c r="I181" s="28"/>
      <c r="J181" s="28"/>
      <c r="K181" s="28"/>
    </row>
    <row r="182" customFormat="false" ht="15" hidden="false" customHeight="false" outlineLevel="0" collapsed="false">
      <c r="A182" s="22"/>
      <c r="B182" s="23" t="str">
        <f aca="false">IF($A182="","",TEXT($A182,"mmmm"))</f>
        <v/>
      </c>
      <c r="C182" s="24"/>
      <c r="D182" s="24"/>
      <c r="E182" s="24"/>
      <c r="F182" s="24"/>
      <c r="G182" s="25"/>
      <c r="H182" s="24"/>
      <c r="I182" s="24"/>
      <c r="J182" s="24"/>
      <c r="K182" s="24"/>
    </row>
    <row r="183" customFormat="false" ht="15" hidden="false" customHeight="false" outlineLevel="0" collapsed="false">
      <c r="A183" s="27"/>
      <c r="B183" s="23" t="str">
        <f aca="false">IF($A183="","",TEXT($A183,"mmmm"))</f>
        <v/>
      </c>
      <c r="C183" s="28"/>
      <c r="D183" s="28"/>
      <c r="E183" s="28"/>
      <c r="F183" s="28"/>
      <c r="G183" s="29"/>
      <c r="H183" s="28"/>
      <c r="I183" s="28"/>
      <c r="J183" s="28"/>
      <c r="K183" s="28"/>
    </row>
    <row r="184" customFormat="false" ht="15" hidden="false" customHeight="false" outlineLevel="0" collapsed="false">
      <c r="A184" s="22"/>
      <c r="B184" s="23" t="str">
        <f aca="false">IF($A184="","",TEXT($A184,"mmmm"))</f>
        <v/>
      </c>
      <c r="C184" s="24"/>
      <c r="D184" s="24"/>
      <c r="E184" s="24"/>
      <c r="F184" s="24"/>
      <c r="G184" s="25"/>
      <c r="H184" s="24"/>
      <c r="I184" s="24"/>
      <c r="J184" s="24"/>
      <c r="K184" s="24"/>
    </row>
    <row r="185" customFormat="false" ht="15" hidden="false" customHeight="false" outlineLevel="0" collapsed="false">
      <c r="A185" s="27"/>
      <c r="B185" s="23" t="str">
        <f aca="false">IF($A185="","",TEXT($A185,"mmmm"))</f>
        <v/>
      </c>
      <c r="C185" s="28"/>
      <c r="D185" s="28"/>
      <c r="E185" s="28"/>
      <c r="F185" s="28"/>
      <c r="G185" s="29"/>
      <c r="H185" s="28"/>
      <c r="I185" s="28"/>
      <c r="J185" s="28"/>
      <c r="K185" s="28"/>
    </row>
    <row r="186" customFormat="false" ht="15" hidden="false" customHeight="false" outlineLevel="0" collapsed="false">
      <c r="A186" s="22"/>
      <c r="B186" s="23" t="str">
        <f aca="false">IF($A186="","",TEXT($A186,"mmmm"))</f>
        <v/>
      </c>
      <c r="C186" s="24"/>
      <c r="D186" s="24"/>
      <c r="E186" s="24"/>
      <c r="F186" s="24"/>
      <c r="G186" s="25"/>
      <c r="H186" s="24"/>
      <c r="I186" s="24"/>
      <c r="J186" s="24"/>
      <c r="K186" s="24"/>
    </row>
    <row r="187" customFormat="false" ht="15" hidden="false" customHeight="false" outlineLevel="0" collapsed="false">
      <c r="A187" s="27"/>
      <c r="B187" s="23" t="str">
        <f aca="false">IF($A187="","",TEXT($A187,"mmmm"))</f>
        <v/>
      </c>
      <c r="C187" s="28"/>
      <c r="D187" s="28"/>
      <c r="E187" s="28"/>
      <c r="F187" s="28"/>
      <c r="G187" s="29"/>
      <c r="H187" s="28"/>
      <c r="I187" s="28"/>
      <c r="J187" s="28"/>
      <c r="K187" s="28"/>
    </row>
    <row r="188" customFormat="false" ht="15" hidden="false" customHeight="false" outlineLevel="0" collapsed="false">
      <c r="A188" s="22"/>
      <c r="B188" s="23" t="str">
        <f aca="false">IF($A188="","",TEXT($A188,"mmmm"))</f>
        <v/>
      </c>
      <c r="C188" s="24"/>
      <c r="D188" s="24"/>
      <c r="E188" s="24"/>
      <c r="F188" s="24"/>
      <c r="G188" s="25"/>
      <c r="H188" s="24"/>
      <c r="I188" s="24"/>
      <c r="J188" s="24"/>
      <c r="K188" s="24"/>
    </row>
    <row r="189" customFormat="false" ht="15" hidden="false" customHeight="false" outlineLevel="0" collapsed="false">
      <c r="A189" s="27"/>
      <c r="B189" s="23" t="str">
        <f aca="false">IF($A189="","",TEXT($A189,"mmmm"))</f>
        <v/>
      </c>
      <c r="C189" s="28"/>
      <c r="D189" s="28"/>
      <c r="E189" s="28"/>
      <c r="F189" s="28"/>
      <c r="G189" s="29"/>
      <c r="H189" s="28"/>
      <c r="I189" s="28"/>
      <c r="J189" s="28"/>
      <c r="K189" s="28"/>
    </row>
    <row r="190" customFormat="false" ht="15" hidden="false" customHeight="false" outlineLevel="0" collapsed="false">
      <c r="A190" s="22"/>
      <c r="B190" s="23" t="str">
        <f aca="false">IF($A190="","",TEXT($A190,"mmmm"))</f>
        <v/>
      </c>
      <c r="C190" s="24"/>
      <c r="D190" s="24"/>
      <c r="E190" s="24"/>
      <c r="F190" s="24"/>
      <c r="G190" s="25"/>
      <c r="H190" s="24"/>
      <c r="I190" s="24"/>
      <c r="J190" s="24"/>
      <c r="K190" s="24"/>
    </row>
    <row r="191" customFormat="false" ht="15" hidden="false" customHeight="false" outlineLevel="0" collapsed="false">
      <c r="A191" s="27"/>
      <c r="B191" s="23" t="str">
        <f aca="false">IF($A191="","",TEXT($A191,"mmmm"))</f>
        <v/>
      </c>
      <c r="C191" s="28"/>
      <c r="D191" s="28"/>
      <c r="E191" s="28"/>
      <c r="F191" s="28"/>
      <c r="G191" s="29"/>
      <c r="H191" s="28"/>
      <c r="I191" s="28"/>
      <c r="J191" s="28"/>
      <c r="K191" s="28"/>
    </row>
    <row r="192" customFormat="false" ht="15" hidden="false" customHeight="false" outlineLevel="0" collapsed="false">
      <c r="A192" s="22"/>
      <c r="B192" s="23" t="str">
        <f aca="false">IF($A192="","",TEXT($A192,"mmmm"))</f>
        <v/>
      </c>
      <c r="C192" s="24"/>
      <c r="D192" s="24"/>
      <c r="E192" s="24"/>
      <c r="F192" s="24"/>
      <c r="G192" s="25"/>
      <c r="H192" s="24"/>
      <c r="I192" s="24"/>
      <c r="J192" s="24"/>
      <c r="K192" s="24"/>
    </row>
    <row r="193" customFormat="false" ht="15" hidden="false" customHeight="false" outlineLevel="0" collapsed="false">
      <c r="A193" s="27"/>
      <c r="B193" s="23" t="str">
        <f aca="false">IF($A193="","",TEXT($A193,"mmmm"))</f>
        <v/>
      </c>
      <c r="C193" s="28"/>
      <c r="D193" s="28"/>
      <c r="E193" s="28"/>
      <c r="F193" s="28"/>
      <c r="G193" s="29"/>
      <c r="H193" s="28"/>
      <c r="I193" s="28"/>
      <c r="J193" s="28"/>
      <c r="K193" s="28"/>
    </row>
    <row r="194" customFormat="false" ht="15" hidden="false" customHeight="false" outlineLevel="0" collapsed="false">
      <c r="A194" s="22"/>
      <c r="B194" s="23" t="str">
        <f aca="false">IF($A194="","",TEXT($A194,"mmmm"))</f>
        <v/>
      </c>
      <c r="C194" s="24"/>
      <c r="D194" s="24"/>
      <c r="E194" s="24"/>
      <c r="F194" s="24"/>
      <c r="G194" s="25"/>
      <c r="H194" s="24"/>
      <c r="I194" s="24"/>
      <c r="J194" s="24"/>
      <c r="K194" s="24"/>
    </row>
    <row r="195" customFormat="false" ht="15" hidden="false" customHeight="false" outlineLevel="0" collapsed="false">
      <c r="A195" s="27"/>
      <c r="B195" s="23" t="str">
        <f aca="false">IF($A195="","",TEXT($A195,"mmmm"))</f>
        <v/>
      </c>
      <c r="C195" s="28"/>
      <c r="D195" s="28"/>
      <c r="E195" s="28"/>
      <c r="F195" s="28"/>
      <c r="G195" s="29"/>
      <c r="H195" s="28"/>
      <c r="I195" s="28"/>
      <c r="J195" s="28"/>
      <c r="K195" s="28"/>
    </row>
    <row r="196" customFormat="false" ht="15" hidden="false" customHeight="false" outlineLevel="0" collapsed="false">
      <c r="A196" s="22"/>
      <c r="B196" s="23" t="str">
        <f aca="false">IF($A196="","",TEXT($A196,"mmmm"))</f>
        <v/>
      </c>
      <c r="C196" s="24"/>
      <c r="D196" s="24"/>
      <c r="E196" s="24"/>
      <c r="F196" s="24"/>
      <c r="G196" s="25"/>
      <c r="H196" s="24"/>
      <c r="I196" s="24"/>
      <c r="J196" s="24"/>
      <c r="K196" s="24"/>
    </row>
    <row r="197" customFormat="false" ht="15" hidden="false" customHeight="false" outlineLevel="0" collapsed="false">
      <c r="A197" s="27"/>
      <c r="B197" s="23" t="str">
        <f aca="false">IF($A197="","",TEXT($A197,"mmmm"))</f>
        <v/>
      </c>
      <c r="C197" s="28"/>
      <c r="D197" s="28"/>
      <c r="E197" s="28"/>
      <c r="F197" s="28"/>
      <c r="G197" s="29"/>
      <c r="H197" s="28"/>
      <c r="I197" s="28"/>
      <c r="J197" s="28"/>
      <c r="K197" s="28"/>
    </row>
    <row r="198" customFormat="false" ht="15" hidden="false" customHeight="false" outlineLevel="0" collapsed="false">
      <c r="A198" s="22"/>
      <c r="B198" s="23" t="str">
        <f aca="false">IF($A198="","",TEXT($A198,"mmmm"))</f>
        <v/>
      </c>
      <c r="C198" s="24"/>
      <c r="D198" s="24"/>
      <c r="E198" s="24"/>
      <c r="F198" s="24"/>
      <c r="G198" s="25"/>
      <c r="H198" s="24"/>
      <c r="I198" s="24"/>
      <c r="J198" s="24"/>
      <c r="K198" s="24"/>
    </row>
    <row r="199" customFormat="false" ht="15" hidden="false" customHeight="false" outlineLevel="0" collapsed="false">
      <c r="A199" s="27"/>
      <c r="B199" s="23" t="str">
        <f aca="false">IF($A199="","",TEXT($A199,"mmmm"))</f>
        <v/>
      </c>
      <c r="C199" s="28"/>
      <c r="D199" s="28"/>
      <c r="E199" s="28"/>
      <c r="F199" s="28"/>
      <c r="G199" s="29"/>
      <c r="H199" s="28"/>
      <c r="I199" s="28"/>
      <c r="J199" s="28"/>
      <c r="K199" s="28"/>
    </row>
    <row r="200" customFormat="false" ht="15" hidden="false" customHeight="false" outlineLevel="0" collapsed="false">
      <c r="A200" s="22"/>
      <c r="B200" s="23" t="str">
        <f aca="false">IF($A200="","",TEXT($A200,"mmmm"))</f>
        <v/>
      </c>
      <c r="C200" s="24"/>
      <c r="D200" s="24"/>
      <c r="E200" s="24"/>
      <c r="F200" s="24"/>
      <c r="G200" s="25"/>
      <c r="H200" s="24"/>
      <c r="I200" s="24"/>
      <c r="J200" s="24"/>
      <c r="K200" s="24"/>
    </row>
    <row r="201" customFormat="false" ht="15" hidden="false" customHeight="false" outlineLevel="0" collapsed="false">
      <c r="A201" s="27"/>
      <c r="B201" s="23" t="str">
        <f aca="false">IF($A201="","",TEXT($A201,"mmmm"))</f>
        <v/>
      </c>
      <c r="C201" s="28"/>
      <c r="D201" s="28"/>
      <c r="E201" s="28"/>
      <c r="F201" s="28"/>
      <c r="G201" s="29"/>
      <c r="H201" s="28"/>
      <c r="I201" s="28"/>
      <c r="J201" s="28"/>
      <c r="K201" s="28"/>
    </row>
    <row r="202" customFormat="false" ht="15" hidden="false" customHeight="false" outlineLevel="0" collapsed="false">
      <c r="A202" s="22"/>
      <c r="B202" s="23" t="str">
        <f aca="false">IF($A202="","",TEXT($A202,"mmmm"))</f>
        <v/>
      </c>
      <c r="C202" s="24"/>
      <c r="D202" s="24"/>
      <c r="E202" s="24"/>
      <c r="F202" s="24"/>
      <c r="G202" s="25"/>
      <c r="H202" s="24"/>
      <c r="I202" s="24"/>
      <c r="J202" s="24"/>
      <c r="K202" s="24"/>
    </row>
    <row r="203" customFormat="false" ht="15" hidden="false" customHeight="false" outlineLevel="0" collapsed="false">
      <c r="A203" s="27"/>
      <c r="B203" s="23" t="str">
        <f aca="false">IF($A203="","",TEXT($A203,"mmmm"))</f>
        <v/>
      </c>
      <c r="C203" s="28"/>
      <c r="D203" s="28"/>
      <c r="E203" s="28"/>
      <c r="F203" s="28"/>
      <c r="G203" s="29"/>
      <c r="H203" s="28"/>
      <c r="I203" s="28"/>
      <c r="J203" s="28"/>
      <c r="K203" s="28"/>
    </row>
    <row r="204" customFormat="false" ht="15" hidden="false" customHeight="false" outlineLevel="0" collapsed="false">
      <c r="A204" s="22"/>
      <c r="B204" s="23" t="str">
        <f aca="false">IF($A204="","",TEXT($A204,"mmmm"))</f>
        <v/>
      </c>
      <c r="C204" s="24"/>
      <c r="D204" s="24"/>
      <c r="E204" s="24"/>
      <c r="F204" s="24"/>
      <c r="G204" s="25"/>
      <c r="H204" s="24"/>
      <c r="I204" s="24"/>
      <c r="J204" s="24"/>
      <c r="K204" s="24"/>
    </row>
    <row r="205" customFormat="false" ht="15" hidden="false" customHeight="false" outlineLevel="0" collapsed="false">
      <c r="A205" s="27"/>
      <c r="B205" s="23" t="str">
        <f aca="false">IF($A205="","",TEXT($A205,"mmmm"))</f>
        <v/>
      </c>
      <c r="C205" s="28"/>
      <c r="D205" s="28"/>
      <c r="E205" s="28"/>
      <c r="F205" s="28"/>
      <c r="G205" s="29"/>
      <c r="H205" s="28"/>
      <c r="I205" s="28"/>
      <c r="J205" s="28"/>
      <c r="K205" s="28"/>
    </row>
    <row r="206" customFormat="false" ht="15" hidden="false" customHeight="false" outlineLevel="0" collapsed="false">
      <c r="A206" s="22"/>
      <c r="B206" s="23" t="str">
        <f aca="false">IF($A206="","",TEXT($A206,"mmmm"))</f>
        <v/>
      </c>
      <c r="C206" s="24"/>
      <c r="D206" s="24"/>
      <c r="E206" s="24"/>
      <c r="F206" s="24"/>
      <c r="G206" s="25"/>
      <c r="H206" s="24"/>
      <c r="I206" s="24"/>
      <c r="J206" s="24"/>
      <c r="K206" s="24"/>
    </row>
    <row r="207" customFormat="false" ht="15" hidden="false" customHeight="false" outlineLevel="0" collapsed="false">
      <c r="A207" s="27"/>
      <c r="B207" s="23" t="str">
        <f aca="false">IF($A207="","",TEXT($A207,"mmmm"))</f>
        <v/>
      </c>
      <c r="C207" s="28"/>
      <c r="D207" s="28"/>
      <c r="E207" s="28"/>
      <c r="F207" s="28"/>
      <c r="G207" s="29"/>
      <c r="H207" s="28"/>
      <c r="I207" s="28"/>
      <c r="J207" s="28"/>
      <c r="K207" s="28"/>
    </row>
    <row r="208" customFormat="false" ht="15" hidden="false" customHeight="false" outlineLevel="0" collapsed="false">
      <c r="A208" s="22"/>
      <c r="B208" s="23" t="str">
        <f aca="false">IF($A208="","",TEXT($A208,"mmmm"))</f>
        <v/>
      </c>
      <c r="C208" s="24"/>
      <c r="D208" s="24"/>
      <c r="E208" s="24"/>
      <c r="F208" s="24"/>
      <c r="G208" s="25"/>
      <c r="H208" s="24"/>
      <c r="I208" s="24"/>
      <c r="J208" s="24"/>
      <c r="K208" s="24"/>
    </row>
    <row r="209" customFormat="false" ht="15" hidden="false" customHeight="false" outlineLevel="0" collapsed="false">
      <c r="A209" s="27"/>
      <c r="B209" s="23" t="str">
        <f aca="false">IF($A209="","",TEXT($A209,"mmmm"))</f>
        <v/>
      </c>
      <c r="C209" s="28"/>
      <c r="D209" s="28"/>
      <c r="E209" s="28"/>
      <c r="F209" s="28"/>
      <c r="G209" s="29"/>
      <c r="H209" s="28"/>
      <c r="I209" s="28"/>
      <c r="J209" s="28"/>
      <c r="K209" s="28"/>
    </row>
    <row r="210" customFormat="false" ht="15" hidden="false" customHeight="false" outlineLevel="0" collapsed="false">
      <c r="A210" s="22"/>
      <c r="B210" s="23" t="str">
        <f aca="false">IF($A210="","",TEXT($A210,"mmmm"))</f>
        <v/>
      </c>
      <c r="C210" s="24"/>
      <c r="D210" s="24"/>
      <c r="E210" s="24"/>
      <c r="F210" s="24"/>
      <c r="G210" s="25"/>
      <c r="H210" s="24"/>
      <c r="I210" s="24"/>
      <c r="J210" s="24"/>
      <c r="K210" s="24"/>
    </row>
    <row r="211" customFormat="false" ht="15" hidden="false" customHeight="false" outlineLevel="0" collapsed="false">
      <c r="A211" s="27"/>
      <c r="B211" s="23" t="str">
        <f aca="false">IF($A211="","",TEXT($A211,"mmmm"))</f>
        <v/>
      </c>
      <c r="C211" s="28"/>
      <c r="D211" s="28"/>
      <c r="E211" s="28"/>
      <c r="F211" s="28"/>
      <c r="G211" s="29"/>
      <c r="H211" s="28"/>
      <c r="I211" s="28"/>
      <c r="J211" s="28"/>
      <c r="K211" s="28"/>
    </row>
    <row r="212" customFormat="false" ht="15" hidden="false" customHeight="false" outlineLevel="0" collapsed="false">
      <c r="A212" s="22"/>
      <c r="B212" s="23" t="str">
        <f aca="false">IF($A212="","",TEXT($A212,"mmmm"))</f>
        <v/>
      </c>
      <c r="C212" s="24"/>
      <c r="D212" s="24"/>
      <c r="E212" s="24"/>
      <c r="F212" s="24"/>
      <c r="G212" s="25"/>
      <c r="H212" s="24"/>
      <c r="I212" s="24"/>
      <c r="J212" s="24"/>
      <c r="K212" s="24"/>
    </row>
    <row r="213" customFormat="false" ht="15" hidden="false" customHeight="false" outlineLevel="0" collapsed="false">
      <c r="A213" s="27"/>
      <c r="B213" s="23" t="str">
        <f aca="false">IF($A213="","",TEXT($A213,"mmmm"))</f>
        <v/>
      </c>
      <c r="C213" s="28"/>
      <c r="D213" s="28"/>
      <c r="E213" s="28"/>
      <c r="F213" s="28"/>
      <c r="G213" s="29"/>
      <c r="H213" s="28"/>
      <c r="I213" s="28"/>
      <c r="J213" s="28"/>
      <c r="K213" s="28"/>
    </row>
    <row r="214" customFormat="false" ht="15" hidden="false" customHeight="false" outlineLevel="0" collapsed="false">
      <c r="A214" s="22"/>
      <c r="B214" s="23" t="str">
        <f aca="false">IF($A214="","",TEXT($A214,"mmmm"))</f>
        <v/>
      </c>
      <c r="C214" s="24"/>
      <c r="D214" s="24"/>
      <c r="E214" s="24"/>
      <c r="F214" s="24"/>
      <c r="G214" s="25"/>
      <c r="H214" s="24"/>
      <c r="I214" s="24"/>
      <c r="J214" s="24"/>
      <c r="K214" s="24"/>
    </row>
    <row r="215" customFormat="false" ht="15" hidden="false" customHeight="false" outlineLevel="0" collapsed="false">
      <c r="A215" s="27"/>
      <c r="B215" s="23" t="str">
        <f aca="false">IF($A215="","",TEXT($A215,"mmmm"))</f>
        <v/>
      </c>
      <c r="C215" s="28"/>
      <c r="D215" s="28"/>
      <c r="E215" s="28"/>
      <c r="F215" s="28"/>
      <c r="G215" s="29"/>
      <c r="H215" s="28"/>
      <c r="I215" s="28"/>
      <c r="J215" s="28"/>
      <c r="K215" s="28"/>
    </row>
    <row r="216" customFormat="false" ht="15" hidden="false" customHeight="false" outlineLevel="0" collapsed="false">
      <c r="A216" s="22"/>
      <c r="B216" s="23" t="str">
        <f aca="false">IF($A216="","",TEXT($A216,"mmmm"))</f>
        <v/>
      </c>
      <c r="C216" s="24"/>
      <c r="D216" s="24"/>
      <c r="E216" s="24"/>
      <c r="F216" s="24"/>
      <c r="G216" s="25"/>
      <c r="H216" s="24"/>
      <c r="I216" s="24"/>
      <c r="J216" s="24"/>
      <c r="K216" s="24"/>
    </row>
    <row r="217" customFormat="false" ht="15" hidden="false" customHeight="false" outlineLevel="0" collapsed="false">
      <c r="A217" s="27"/>
      <c r="B217" s="23" t="str">
        <f aca="false">IF($A217="","",TEXT($A217,"mmmm"))</f>
        <v/>
      </c>
      <c r="C217" s="28"/>
      <c r="D217" s="28"/>
      <c r="E217" s="28"/>
      <c r="F217" s="28"/>
      <c r="G217" s="29"/>
      <c r="H217" s="28"/>
      <c r="I217" s="28"/>
      <c r="J217" s="28"/>
      <c r="K217" s="28"/>
    </row>
    <row r="218" customFormat="false" ht="15" hidden="false" customHeight="false" outlineLevel="0" collapsed="false">
      <c r="A218" s="22"/>
      <c r="B218" s="23" t="str">
        <f aca="false">IF($A218="","",TEXT($A218,"mmmm"))</f>
        <v/>
      </c>
      <c r="C218" s="24"/>
      <c r="D218" s="24"/>
      <c r="E218" s="24"/>
      <c r="F218" s="24"/>
      <c r="G218" s="25"/>
      <c r="H218" s="24"/>
      <c r="I218" s="24"/>
      <c r="J218" s="24"/>
      <c r="K218" s="24"/>
    </row>
    <row r="219" customFormat="false" ht="15" hidden="false" customHeight="false" outlineLevel="0" collapsed="false">
      <c r="A219" s="27"/>
      <c r="B219" s="23" t="str">
        <f aca="false">IF($A219="","",TEXT($A219,"mmmm"))</f>
        <v/>
      </c>
      <c r="C219" s="28"/>
      <c r="D219" s="28"/>
      <c r="E219" s="28"/>
      <c r="F219" s="28"/>
      <c r="G219" s="29"/>
      <c r="H219" s="28"/>
      <c r="I219" s="28"/>
      <c r="J219" s="28"/>
      <c r="K219" s="28"/>
    </row>
    <row r="220" customFormat="false" ht="15" hidden="false" customHeight="false" outlineLevel="0" collapsed="false">
      <c r="A220" s="22"/>
      <c r="B220" s="23" t="str">
        <f aca="false">IF($A220="","",TEXT($A220,"mmmm"))</f>
        <v/>
      </c>
      <c r="C220" s="24"/>
      <c r="D220" s="24"/>
      <c r="E220" s="24"/>
      <c r="F220" s="24"/>
      <c r="G220" s="25"/>
      <c r="H220" s="24"/>
      <c r="I220" s="24"/>
      <c r="J220" s="24"/>
      <c r="K220" s="24"/>
    </row>
    <row r="221" customFormat="false" ht="15" hidden="false" customHeight="false" outlineLevel="0" collapsed="false">
      <c r="A221" s="27"/>
      <c r="B221" s="23" t="str">
        <f aca="false">IF($A221="","",TEXT($A221,"mmmm"))</f>
        <v/>
      </c>
      <c r="C221" s="28"/>
      <c r="D221" s="28"/>
      <c r="E221" s="28"/>
      <c r="F221" s="28"/>
      <c r="G221" s="29"/>
      <c r="H221" s="28"/>
      <c r="I221" s="28"/>
      <c r="J221" s="28"/>
      <c r="K221" s="28"/>
    </row>
    <row r="222" customFormat="false" ht="15" hidden="false" customHeight="false" outlineLevel="0" collapsed="false">
      <c r="A222" s="22"/>
      <c r="B222" s="23" t="str">
        <f aca="false">IF($A222="","",TEXT($A222,"mmmm"))</f>
        <v/>
      </c>
      <c r="C222" s="24"/>
      <c r="D222" s="24"/>
      <c r="E222" s="24"/>
      <c r="F222" s="24"/>
      <c r="G222" s="25"/>
      <c r="H222" s="24"/>
      <c r="I222" s="24"/>
      <c r="J222" s="24"/>
      <c r="K222" s="24"/>
    </row>
    <row r="223" customFormat="false" ht="15" hidden="false" customHeight="false" outlineLevel="0" collapsed="false">
      <c r="A223" s="27"/>
      <c r="B223" s="23" t="str">
        <f aca="false">IF($A223="","",TEXT($A223,"mmmm"))</f>
        <v/>
      </c>
      <c r="C223" s="28"/>
      <c r="D223" s="28"/>
      <c r="E223" s="28"/>
      <c r="F223" s="28"/>
      <c r="G223" s="29"/>
      <c r="H223" s="28"/>
      <c r="I223" s="28"/>
      <c r="J223" s="28"/>
      <c r="K223" s="28"/>
    </row>
    <row r="224" customFormat="false" ht="15" hidden="false" customHeight="false" outlineLevel="0" collapsed="false">
      <c r="A224" s="22"/>
      <c r="B224" s="23" t="str">
        <f aca="false">IF($A224="","",TEXT($A224,"mmmm"))</f>
        <v/>
      </c>
      <c r="C224" s="24"/>
      <c r="D224" s="24"/>
      <c r="E224" s="24"/>
      <c r="F224" s="24"/>
      <c r="G224" s="25"/>
      <c r="H224" s="24"/>
      <c r="I224" s="24"/>
      <c r="J224" s="24"/>
      <c r="K224" s="24"/>
    </row>
    <row r="225" customFormat="false" ht="15" hidden="false" customHeight="false" outlineLevel="0" collapsed="false">
      <c r="A225" s="27"/>
      <c r="B225" s="23" t="str">
        <f aca="false">IF($A225="","",TEXT($A225,"mmmm"))</f>
        <v/>
      </c>
      <c r="C225" s="28"/>
      <c r="D225" s="28"/>
      <c r="E225" s="28"/>
      <c r="F225" s="28"/>
      <c r="G225" s="29"/>
      <c r="H225" s="28"/>
      <c r="I225" s="28"/>
      <c r="J225" s="28"/>
      <c r="K225" s="28"/>
    </row>
    <row r="226" customFormat="false" ht="15" hidden="false" customHeight="false" outlineLevel="0" collapsed="false">
      <c r="A226" s="22"/>
      <c r="B226" s="23" t="str">
        <f aca="false">IF($A226="","",TEXT($A226,"mmmm"))</f>
        <v/>
      </c>
      <c r="C226" s="24"/>
      <c r="D226" s="24"/>
      <c r="E226" s="24"/>
      <c r="F226" s="24"/>
      <c r="G226" s="25"/>
      <c r="H226" s="24"/>
      <c r="I226" s="24"/>
      <c r="J226" s="24"/>
      <c r="K226" s="24"/>
    </row>
    <row r="227" customFormat="false" ht="15" hidden="false" customHeight="false" outlineLevel="0" collapsed="false">
      <c r="A227" s="27"/>
      <c r="B227" s="23" t="str">
        <f aca="false">IF($A227="","",TEXT($A227,"mmmm"))</f>
        <v/>
      </c>
      <c r="C227" s="28"/>
      <c r="D227" s="28"/>
      <c r="E227" s="28"/>
      <c r="F227" s="28"/>
      <c r="G227" s="29"/>
      <c r="H227" s="28"/>
      <c r="I227" s="28"/>
      <c r="J227" s="28"/>
      <c r="K227" s="28"/>
    </row>
    <row r="228" customFormat="false" ht="15" hidden="false" customHeight="false" outlineLevel="0" collapsed="false">
      <c r="A228" s="22"/>
      <c r="B228" s="23" t="str">
        <f aca="false">IF($A228="","",TEXT($A228,"mmmm"))</f>
        <v/>
      </c>
      <c r="C228" s="24"/>
      <c r="D228" s="24"/>
      <c r="E228" s="24"/>
      <c r="F228" s="24"/>
      <c r="G228" s="25"/>
      <c r="H228" s="24"/>
      <c r="I228" s="24"/>
      <c r="J228" s="24"/>
      <c r="K228" s="24"/>
    </row>
    <row r="229" customFormat="false" ht="15" hidden="false" customHeight="false" outlineLevel="0" collapsed="false">
      <c r="A229" s="27"/>
      <c r="B229" s="23" t="str">
        <f aca="false">IF($A229="","",TEXT($A229,"mmmm"))</f>
        <v/>
      </c>
      <c r="C229" s="28"/>
      <c r="D229" s="28"/>
      <c r="E229" s="28"/>
      <c r="F229" s="28"/>
      <c r="G229" s="29"/>
      <c r="H229" s="28"/>
      <c r="I229" s="28"/>
      <c r="J229" s="28"/>
      <c r="K229" s="28"/>
    </row>
    <row r="230" customFormat="false" ht="15" hidden="false" customHeight="false" outlineLevel="0" collapsed="false">
      <c r="A230" s="22"/>
      <c r="B230" s="23" t="str">
        <f aca="false">IF($A230="","",TEXT($A230,"mmmm"))</f>
        <v/>
      </c>
      <c r="C230" s="24"/>
      <c r="D230" s="24"/>
      <c r="E230" s="24"/>
      <c r="F230" s="24"/>
      <c r="G230" s="25"/>
      <c r="H230" s="24"/>
      <c r="I230" s="24"/>
      <c r="J230" s="24"/>
      <c r="K230" s="24"/>
    </row>
    <row r="231" customFormat="false" ht="15" hidden="false" customHeight="false" outlineLevel="0" collapsed="false">
      <c r="A231" s="27"/>
      <c r="B231" s="23" t="str">
        <f aca="false">IF($A231="","",TEXT($A231,"mmmm"))</f>
        <v/>
      </c>
      <c r="C231" s="28"/>
      <c r="D231" s="28"/>
      <c r="E231" s="28"/>
      <c r="F231" s="28"/>
      <c r="G231" s="29"/>
      <c r="H231" s="28"/>
      <c r="I231" s="28"/>
      <c r="J231" s="28"/>
      <c r="K231" s="28"/>
    </row>
    <row r="232" customFormat="false" ht="15" hidden="false" customHeight="false" outlineLevel="0" collapsed="false">
      <c r="A232" s="22"/>
      <c r="B232" s="23" t="str">
        <f aca="false">IF($A232="","",TEXT($A232,"mmmm"))</f>
        <v/>
      </c>
      <c r="C232" s="24"/>
      <c r="D232" s="24"/>
      <c r="E232" s="24"/>
      <c r="F232" s="24"/>
      <c r="G232" s="25"/>
      <c r="H232" s="24"/>
      <c r="I232" s="24"/>
      <c r="J232" s="24"/>
      <c r="K232" s="24"/>
    </row>
    <row r="233" customFormat="false" ht="15" hidden="false" customHeight="false" outlineLevel="0" collapsed="false">
      <c r="A233" s="27"/>
      <c r="B233" s="23" t="str">
        <f aca="false">IF($A233="","",TEXT($A233,"mmmm"))</f>
        <v/>
      </c>
      <c r="C233" s="28"/>
      <c r="D233" s="28"/>
      <c r="E233" s="28"/>
      <c r="F233" s="28"/>
      <c r="G233" s="29"/>
      <c r="H233" s="28"/>
      <c r="I233" s="28"/>
      <c r="J233" s="28"/>
      <c r="K233" s="28"/>
    </row>
    <row r="234" customFormat="false" ht="15" hidden="false" customHeight="false" outlineLevel="0" collapsed="false">
      <c r="A234" s="22"/>
      <c r="B234" s="23" t="str">
        <f aca="false">IF($A234="","",TEXT($A234,"mmmm"))</f>
        <v/>
      </c>
      <c r="C234" s="24"/>
      <c r="D234" s="24"/>
      <c r="E234" s="24"/>
      <c r="F234" s="24"/>
      <c r="G234" s="25"/>
      <c r="H234" s="24"/>
      <c r="I234" s="24"/>
      <c r="J234" s="24"/>
      <c r="K234" s="24"/>
    </row>
    <row r="235" customFormat="false" ht="15" hidden="false" customHeight="false" outlineLevel="0" collapsed="false">
      <c r="A235" s="27"/>
      <c r="B235" s="23" t="str">
        <f aca="false">IF($A235="","",TEXT($A235,"mmmm"))</f>
        <v/>
      </c>
      <c r="C235" s="28"/>
      <c r="D235" s="28"/>
      <c r="E235" s="28"/>
      <c r="F235" s="28"/>
      <c r="G235" s="29"/>
      <c r="H235" s="28"/>
      <c r="I235" s="28"/>
      <c r="J235" s="28"/>
      <c r="K235" s="28"/>
    </row>
    <row r="236" customFormat="false" ht="15" hidden="false" customHeight="false" outlineLevel="0" collapsed="false">
      <c r="A236" s="22"/>
      <c r="B236" s="23" t="str">
        <f aca="false">IF($A236="","",TEXT($A236,"mmmm"))</f>
        <v/>
      </c>
      <c r="C236" s="24"/>
      <c r="D236" s="24"/>
      <c r="E236" s="24"/>
      <c r="F236" s="24"/>
      <c r="G236" s="25"/>
      <c r="H236" s="24"/>
      <c r="I236" s="24"/>
      <c r="J236" s="24"/>
      <c r="K236" s="24"/>
    </row>
    <row r="237" customFormat="false" ht="15" hidden="false" customHeight="false" outlineLevel="0" collapsed="false">
      <c r="A237" s="27"/>
      <c r="B237" s="23" t="str">
        <f aca="false">IF($A237="","",TEXT($A237,"mmmm"))</f>
        <v/>
      </c>
      <c r="C237" s="28"/>
      <c r="D237" s="28"/>
      <c r="E237" s="28"/>
      <c r="F237" s="28"/>
      <c r="G237" s="29"/>
      <c r="H237" s="28"/>
      <c r="I237" s="28"/>
      <c r="J237" s="28"/>
      <c r="K237" s="28"/>
    </row>
    <row r="238" customFormat="false" ht="15" hidden="false" customHeight="false" outlineLevel="0" collapsed="false">
      <c r="A238" s="22"/>
      <c r="B238" s="23" t="str">
        <f aca="false">IF($A238="","",TEXT($A238,"mmmm"))</f>
        <v/>
      </c>
      <c r="C238" s="24"/>
      <c r="D238" s="24"/>
      <c r="E238" s="24"/>
      <c r="F238" s="24"/>
      <c r="G238" s="25"/>
      <c r="H238" s="24"/>
      <c r="I238" s="24"/>
      <c r="J238" s="24"/>
      <c r="K238" s="24"/>
    </row>
    <row r="239" customFormat="false" ht="15" hidden="false" customHeight="false" outlineLevel="0" collapsed="false">
      <c r="A239" s="27"/>
      <c r="B239" s="23" t="str">
        <f aca="false">IF($A239="","",TEXT($A239,"mmmm"))</f>
        <v/>
      </c>
      <c r="C239" s="28"/>
      <c r="D239" s="28"/>
      <c r="E239" s="28"/>
      <c r="F239" s="28"/>
      <c r="G239" s="29"/>
      <c r="H239" s="28"/>
      <c r="I239" s="28"/>
      <c r="J239" s="28"/>
      <c r="K239" s="28"/>
    </row>
    <row r="240" customFormat="false" ht="15" hidden="false" customHeight="false" outlineLevel="0" collapsed="false">
      <c r="A240" s="22"/>
      <c r="B240" s="23" t="str">
        <f aca="false">IF($A240="","",TEXT($A240,"mmmm"))</f>
        <v/>
      </c>
      <c r="C240" s="24"/>
      <c r="D240" s="24"/>
      <c r="E240" s="24"/>
      <c r="F240" s="24"/>
      <c r="G240" s="25"/>
      <c r="H240" s="24"/>
      <c r="I240" s="24"/>
      <c r="J240" s="24"/>
      <c r="K240" s="24"/>
    </row>
    <row r="241" customFormat="false" ht="15" hidden="false" customHeight="false" outlineLevel="0" collapsed="false">
      <c r="A241" s="27"/>
      <c r="B241" s="23" t="str">
        <f aca="false">IF($A241="","",TEXT($A241,"mmmm"))</f>
        <v/>
      </c>
      <c r="C241" s="28"/>
      <c r="D241" s="28"/>
      <c r="E241" s="28"/>
      <c r="F241" s="28"/>
      <c r="G241" s="29"/>
      <c r="H241" s="28"/>
      <c r="I241" s="28"/>
      <c r="J241" s="28"/>
      <c r="K241" s="28"/>
    </row>
    <row r="242" customFormat="false" ht="15" hidden="false" customHeight="false" outlineLevel="0" collapsed="false">
      <c r="A242" s="22"/>
      <c r="B242" s="23" t="str">
        <f aca="false">IF($A242="","",TEXT($A242,"mmmm"))</f>
        <v/>
      </c>
      <c r="C242" s="24"/>
      <c r="D242" s="24"/>
      <c r="E242" s="24"/>
      <c r="F242" s="24"/>
      <c r="G242" s="25"/>
      <c r="H242" s="24"/>
      <c r="I242" s="24"/>
      <c r="J242" s="24"/>
      <c r="K242" s="24"/>
    </row>
    <row r="243" customFormat="false" ht="15" hidden="false" customHeight="false" outlineLevel="0" collapsed="false">
      <c r="A243" s="27"/>
      <c r="B243" s="23" t="str">
        <f aca="false">IF($A243="","",TEXT($A243,"mmmm"))</f>
        <v/>
      </c>
      <c r="C243" s="28"/>
      <c r="D243" s="28"/>
      <c r="E243" s="28"/>
      <c r="F243" s="28"/>
      <c r="G243" s="29"/>
      <c r="H243" s="28"/>
      <c r="I243" s="28"/>
      <c r="J243" s="28"/>
      <c r="K243" s="28"/>
    </row>
    <row r="244" customFormat="false" ht="15" hidden="false" customHeight="false" outlineLevel="0" collapsed="false">
      <c r="A244" s="22"/>
      <c r="B244" s="23" t="str">
        <f aca="false">IF($A244="","",TEXT($A244,"mmmm"))</f>
        <v/>
      </c>
      <c r="C244" s="24"/>
      <c r="D244" s="24"/>
      <c r="E244" s="24"/>
      <c r="F244" s="24"/>
      <c r="G244" s="25"/>
      <c r="H244" s="24"/>
      <c r="I244" s="24"/>
      <c r="J244" s="24"/>
      <c r="K244" s="24"/>
    </row>
    <row r="245" customFormat="false" ht="15" hidden="false" customHeight="false" outlineLevel="0" collapsed="false">
      <c r="A245" s="27"/>
      <c r="B245" s="23" t="str">
        <f aca="false">IF($A245="","",TEXT($A245,"mmmm"))</f>
        <v/>
      </c>
      <c r="C245" s="28"/>
      <c r="D245" s="28"/>
      <c r="E245" s="28"/>
      <c r="F245" s="28"/>
      <c r="G245" s="29"/>
      <c r="H245" s="28"/>
      <c r="I245" s="28"/>
      <c r="J245" s="28"/>
      <c r="K245" s="28"/>
    </row>
    <row r="246" customFormat="false" ht="15" hidden="false" customHeight="false" outlineLevel="0" collapsed="false">
      <c r="A246" s="22"/>
      <c r="B246" s="23" t="str">
        <f aca="false">IF($A246="","",TEXT($A246,"mmmm"))</f>
        <v/>
      </c>
      <c r="C246" s="24"/>
      <c r="D246" s="24"/>
      <c r="E246" s="24"/>
      <c r="F246" s="24"/>
      <c r="G246" s="25"/>
      <c r="H246" s="24"/>
      <c r="I246" s="24"/>
      <c r="J246" s="24"/>
      <c r="K246" s="24"/>
    </row>
    <row r="247" customFormat="false" ht="15" hidden="false" customHeight="false" outlineLevel="0" collapsed="false">
      <c r="A247" s="27"/>
      <c r="B247" s="23" t="str">
        <f aca="false">IF($A247="","",TEXT($A247,"mmmm"))</f>
        <v/>
      </c>
      <c r="C247" s="28"/>
      <c r="D247" s="28"/>
      <c r="E247" s="28"/>
      <c r="F247" s="28"/>
      <c r="G247" s="29"/>
      <c r="H247" s="28"/>
      <c r="I247" s="28"/>
      <c r="J247" s="28"/>
      <c r="K247" s="28"/>
    </row>
    <row r="248" customFormat="false" ht="15" hidden="false" customHeight="false" outlineLevel="0" collapsed="false">
      <c r="A248" s="22"/>
      <c r="B248" s="23" t="str">
        <f aca="false">IF($A248="","",TEXT($A248,"mmmm"))</f>
        <v/>
      </c>
      <c r="C248" s="24"/>
      <c r="D248" s="24"/>
      <c r="E248" s="24"/>
      <c r="F248" s="24"/>
      <c r="G248" s="25"/>
      <c r="H248" s="24"/>
      <c r="I248" s="24"/>
      <c r="J248" s="24"/>
      <c r="K248" s="24"/>
    </row>
    <row r="249" customFormat="false" ht="15" hidden="false" customHeight="false" outlineLevel="0" collapsed="false">
      <c r="A249" s="27"/>
      <c r="B249" s="23" t="str">
        <f aca="false">IF($A249="","",TEXT($A249,"mmmm"))</f>
        <v/>
      </c>
      <c r="C249" s="28"/>
      <c r="D249" s="28"/>
      <c r="E249" s="28"/>
      <c r="F249" s="28"/>
      <c r="G249" s="29"/>
      <c r="H249" s="28"/>
      <c r="I249" s="28"/>
      <c r="J249" s="28"/>
      <c r="K249" s="28"/>
    </row>
    <row r="250" customFormat="false" ht="15" hidden="false" customHeight="false" outlineLevel="0" collapsed="false">
      <c r="A250" s="22"/>
      <c r="B250" s="23" t="str">
        <f aca="false">IF($A250="","",TEXT($A250,"mmmm"))</f>
        <v/>
      </c>
      <c r="C250" s="24"/>
      <c r="D250" s="24"/>
      <c r="E250" s="24"/>
      <c r="F250" s="24"/>
      <c r="G250" s="25"/>
      <c r="H250" s="24"/>
      <c r="I250" s="24"/>
      <c r="J250" s="24"/>
      <c r="K250" s="24"/>
    </row>
    <row r="251" customFormat="false" ht="15" hidden="false" customHeight="false" outlineLevel="0" collapsed="false">
      <c r="A251" s="27"/>
      <c r="B251" s="23" t="str">
        <f aca="false">IF($A251="","",TEXT($A251,"mmmm"))</f>
        <v/>
      </c>
      <c r="C251" s="28"/>
      <c r="D251" s="28"/>
      <c r="E251" s="28"/>
      <c r="F251" s="28"/>
      <c r="G251" s="29"/>
      <c r="H251" s="28"/>
      <c r="I251" s="28"/>
      <c r="J251" s="28"/>
      <c r="K251" s="28"/>
    </row>
    <row r="252" customFormat="false" ht="15" hidden="false" customHeight="false" outlineLevel="0" collapsed="false">
      <c r="A252" s="22"/>
      <c r="B252" s="23" t="str">
        <f aca="false">IF($A252="","",TEXT($A252,"mmmm"))</f>
        <v/>
      </c>
      <c r="C252" s="24"/>
      <c r="D252" s="24"/>
      <c r="E252" s="24"/>
      <c r="F252" s="24"/>
      <c r="G252" s="25"/>
      <c r="H252" s="24"/>
      <c r="I252" s="24"/>
      <c r="J252" s="24"/>
      <c r="K252" s="24"/>
    </row>
    <row r="253" customFormat="false" ht="15" hidden="false" customHeight="false" outlineLevel="0" collapsed="false">
      <c r="A253" s="27"/>
      <c r="B253" s="23" t="str">
        <f aca="false">IF($A253="","",TEXT($A253,"mmmm"))</f>
        <v/>
      </c>
      <c r="C253" s="28"/>
      <c r="D253" s="28"/>
      <c r="E253" s="28"/>
      <c r="F253" s="28"/>
      <c r="G253" s="29"/>
      <c r="H253" s="28"/>
      <c r="I253" s="28"/>
      <c r="J253" s="28"/>
      <c r="K253" s="28"/>
    </row>
    <row r="254" customFormat="false" ht="15" hidden="false" customHeight="false" outlineLevel="0" collapsed="false">
      <c r="A254" s="22"/>
      <c r="B254" s="23" t="str">
        <f aca="false">IF($A254="","",TEXT($A254,"mmmm"))</f>
        <v/>
      </c>
      <c r="C254" s="24"/>
      <c r="D254" s="24"/>
      <c r="E254" s="24"/>
      <c r="F254" s="24"/>
      <c r="G254" s="25"/>
      <c r="H254" s="24"/>
      <c r="I254" s="24"/>
      <c r="J254" s="24"/>
      <c r="K254" s="24"/>
    </row>
    <row r="255" customFormat="false" ht="15" hidden="false" customHeight="false" outlineLevel="0" collapsed="false">
      <c r="A255" s="27"/>
      <c r="B255" s="23" t="str">
        <f aca="false">IF($A255="","",TEXT($A255,"mmmm"))</f>
        <v/>
      </c>
      <c r="C255" s="28"/>
      <c r="D255" s="28"/>
      <c r="E255" s="28"/>
      <c r="F255" s="28"/>
      <c r="G255" s="29"/>
      <c r="H255" s="28"/>
      <c r="I255" s="28"/>
      <c r="J255" s="28"/>
      <c r="K255" s="28"/>
    </row>
    <row r="256" customFormat="false" ht="15" hidden="false" customHeight="false" outlineLevel="0" collapsed="false">
      <c r="A256" s="22"/>
      <c r="B256" s="23" t="str">
        <f aca="false">IF($A256="","",TEXT($A256,"mmmm"))</f>
        <v/>
      </c>
      <c r="C256" s="24"/>
      <c r="D256" s="24"/>
      <c r="E256" s="24"/>
      <c r="F256" s="24"/>
      <c r="G256" s="25"/>
      <c r="H256" s="24"/>
      <c r="I256" s="24"/>
      <c r="J256" s="24"/>
      <c r="K256" s="24"/>
    </row>
    <row r="257" customFormat="false" ht="15" hidden="false" customHeight="false" outlineLevel="0" collapsed="false">
      <c r="A257" s="27"/>
      <c r="B257" s="23" t="str">
        <f aca="false">IF($A257="","",TEXT($A257,"mmmm"))</f>
        <v/>
      </c>
      <c r="C257" s="28"/>
      <c r="D257" s="28"/>
      <c r="E257" s="28"/>
      <c r="F257" s="28"/>
      <c r="G257" s="29"/>
      <c r="H257" s="28"/>
      <c r="I257" s="28"/>
      <c r="J257" s="28"/>
      <c r="K257" s="28"/>
    </row>
    <row r="258" customFormat="false" ht="15" hidden="false" customHeight="false" outlineLevel="0" collapsed="false">
      <c r="A258" s="22"/>
      <c r="B258" s="23" t="str">
        <f aca="false">IF($A258="","",TEXT($A258,"mmmm"))</f>
        <v/>
      </c>
      <c r="C258" s="24"/>
      <c r="D258" s="24"/>
      <c r="E258" s="24"/>
      <c r="F258" s="24"/>
      <c r="G258" s="25"/>
      <c r="H258" s="24"/>
      <c r="I258" s="24"/>
      <c r="J258" s="24"/>
      <c r="K258" s="24"/>
    </row>
    <row r="259" customFormat="false" ht="15" hidden="false" customHeight="false" outlineLevel="0" collapsed="false">
      <c r="A259" s="27"/>
      <c r="B259" s="23" t="str">
        <f aca="false">IF($A259="","",TEXT($A259,"mmmm"))</f>
        <v/>
      </c>
      <c r="C259" s="28"/>
      <c r="D259" s="28"/>
      <c r="E259" s="28"/>
      <c r="F259" s="28"/>
      <c r="G259" s="29"/>
      <c r="H259" s="28"/>
      <c r="I259" s="28"/>
      <c r="J259" s="28"/>
      <c r="K259" s="28"/>
    </row>
    <row r="260" customFormat="false" ht="15" hidden="false" customHeight="false" outlineLevel="0" collapsed="false">
      <c r="A260" s="22"/>
      <c r="B260" s="23" t="str">
        <f aca="false">IF($A260="","",TEXT($A260,"mmmm"))</f>
        <v/>
      </c>
      <c r="C260" s="24"/>
      <c r="D260" s="24"/>
      <c r="E260" s="24"/>
      <c r="F260" s="24"/>
      <c r="G260" s="25"/>
      <c r="H260" s="24"/>
      <c r="I260" s="24"/>
      <c r="J260" s="24"/>
      <c r="K260" s="24"/>
    </row>
    <row r="261" customFormat="false" ht="15" hidden="false" customHeight="false" outlineLevel="0" collapsed="false">
      <c r="A261" s="27"/>
      <c r="B261" s="23" t="str">
        <f aca="false">IF($A261="","",TEXT($A261,"mmmm"))</f>
        <v/>
      </c>
      <c r="C261" s="28"/>
      <c r="D261" s="28"/>
      <c r="E261" s="28"/>
      <c r="F261" s="28"/>
      <c r="G261" s="29"/>
      <c r="H261" s="28"/>
      <c r="I261" s="28"/>
      <c r="J261" s="28"/>
      <c r="K261" s="28"/>
    </row>
    <row r="262" customFormat="false" ht="15" hidden="false" customHeight="false" outlineLevel="0" collapsed="false">
      <c r="A262" s="22"/>
      <c r="B262" s="23" t="str">
        <f aca="false">IF($A262="","",TEXT($A262,"mmmm"))</f>
        <v/>
      </c>
      <c r="C262" s="24"/>
      <c r="D262" s="24"/>
      <c r="E262" s="24"/>
      <c r="F262" s="24"/>
      <c r="G262" s="25"/>
      <c r="H262" s="24"/>
      <c r="I262" s="24"/>
      <c r="J262" s="24"/>
      <c r="K262" s="24"/>
    </row>
    <row r="263" customFormat="false" ht="15" hidden="false" customHeight="false" outlineLevel="0" collapsed="false">
      <c r="A263" s="27"/>
      <c r="B263" s="23" t="str">
        <f aca="false">IF($A263="","",TEXT($A263,"mmmm"))</f>
        <v/>
      </c>
      <c r="C263" s="28"/>
      <c r="D263" s="28"/>
      <c r="E263" s="28"/>
      <c r="F263" s="28"/>
      <c r="G263" s="29"/>
      <c r="H263" s="28"/>
      <c r="I263" s="28"/>
      <c r="J263" s="28"/>
      <c r="K263" s="28"/>
    </row>
    <row r="264" customFormat="false" ht="15" hidden="false" customHeight="false" outlineLevel="0" collapsed="false">
      <c r="A264" s="22"/>
      <c r="B264" s="23" t="str">
        <f aca="false">IF($A264="","",TEXT($A264,"mmmm"))</f>
        <v/>
      </c>
      <c r="C264" s="24"/>
      <c r="D264" s="24"/>
      <c r="E264" s="24"/>
      <c r="F264" s="24"/>
      <c r="G264" s="25"/>
      <c r="H264" s="24"/>
      <c r="I264" s="24"/>
      <c r="J264" s="24"/>
      <c r="K264" s="24"/>
    </row>
    <row r="265" customFormat="false" ht="15" hidden="false" customHeight="false" outlineLevel="0" collapsed="false">
      <c r="A265" s="27"/>
      <c r="B265" s="23" t="str">
        <f aca="false">IF($A265="","",TEXT($A265,"mmmm"))</f>
        <v/>
      </c>
      <c r="C265" s="28"/>
      <c r="D265" s="28"/>
      <c r="E265" s="28"/>
      <c r="F265" s="28"/>
      <c r="G265" s="29"/>
      <c r="H265" s="28"/>
      <c r="I265" s="28"/>
      <c r="J265" s="28"/>
      <c r="K265" s="28"/>
    </row>
    <row r="266" customFormat="false" ht="15" hidden="false" customHeight="false" outlineLevel="0" collapsed="false">
      <c r="A266" s="22"/>
      <c r="B266" s="23" t="str">
        <f aca="false">IF($A266="","",TEXT($A266,"mmmm"))</f>
        <v/>
      </c>
      <c r="C266" s="24"/>
      <c r="D266" s="24"/>
      <c r="E266" s="24"/>
      <c r="F266" s="24"/>
      <c r="G266" s="25"/>
      <c r="H266" s="24"/>
      <c r="I266" s="24"/>
      <c r="J266" s="24"/>
      <c r="K266" s="24"/>
    </row>
    <row r="267" customFormat="false" ht="15" hidden="false" customHeight="false" outlineLevel="0" collapsed="false">
      <c r="A267" s="27"/>
      <c r="B267" s="23" t="str">
        <f aca="false">IF($A267="","",TEXT($A267,"mmmm"))</f>
        <v/>
      </c>
      <c r="C267" s="28"/>
      <c r="D267" s="28"/>
      <c r="E267" s="28"/>
      <c r="F267" s="28"/>
      <c r="G267" s="29"/>
      <c r="H267" s="28"/>
      <c r="I267" s="28"/>
      <c r="J267" s="28"/>
      <c r="K267" s="28"/>
    </row>
    <row r="268" customFormat="false" ht="15" hidden="false" customHeight="false" outlineLevel="0" collapsed="false">
      <c r="A268" s="22"/>
      <c r="B268" s="23" t="str">
        <f aca="false">IF($A268="","",TEXT($A268,"mmmm"))</f>
        <v/>
      </c>
      <c r="C268" s="24"/>
      <c r="D268" s="24"/>
      <c r="E268" s="24"/>
      <c r="F268" s="24"/>
      <c r="G268" s="25"/>
      <c r="H268" s="24"/>
      <c r="I268" s="24"/>
      <c r="J268" s="24"/>
      <c r="K268" s="24"/>
    </row>
    <row r="269" customFormat="false" ht="15" hidden="false" customHeight="false" outlineLevel="0" collapsed="false">
      <c r="A269" s="27"/>
      <c r="B269" s="23" t="str">
        <f aca="false">IF($A269="","",TEXT($A269,"mmmm"))</f>
        <v/>
      </c>
      <c r="C269" s="28"/>
      <c r="D269" s="28"/>
      <c r="E269" s="28"/>
      <c r="F269" s="28"/>
      <c r="G269" s="29"/>
      <c r="H269" s="28"/>
      <c r="I269" s="28"/>
      <c r="J269" s="28"/>
      <c r="K269" s="28"/>
    </row>
    <row r="270" customFormat="false" ht="15" hidden="false" customHeight="false" outlineLevel="0" collapsed="false">
      <c r="A270" s="22"/>
      <c r="B270" s="23" t="str">
        <f aca="false">IF($A270="","",TEXT($A270,"mmmm"))</f>
        <v/>
      </c>
      <c r="C270" s="24"/>
      <c r="D270" s="24"/>
      <c r="E270" s="24"/>
      <c r="F270" s="24"/>
      <c r="G270" s="25"/>
      <c r="H270" s="24"/>
      <c r="I270" s="24"/>
      <c r="J270" s="24"/>
      <c r="K270" s="24"/>
    </row>
    <row r="271" customFormat="false" ht="15" hidden="false" customHeight="false" outlineLevel="0" collapsed="false">
      <c r="A271" s="27"/>
      <c r="B271" s="23" t="str">
        <f aca="false">IF($A271="","",TEXT($A271,"mmmm"))</f>
        <v/>
      </c>
      <c r="C271" s="28"/>
      <c r="D271" s="28"/>
      <c r="E271" s="28"/>
      <c r="F271" s="28"/>
      <c r="G271" s="29"/>
      <c r="H271" s="28"/>
      <c r="I271" s="28"/>
      <c r="J271" s="28"/>
      <c r="K271" s="28"/>
    </row>
    <row r="272" customFormat="false" ht="15" hidden="false" customHeight="false" outlineLevel="0" collapsed="false">
      <c r="A272" s="22"/>
      <c r="B272" s="23" t="str">
        <f aca="false">IF($A272="","",TEXT($A272,"mmmm"))</f>
        <v/>
      </c>
      <c r="C272" s="24"/>
      <c r="D272" s="24"/>
      <c r="E272" s="24"/>
      <c r="F272" s="24"/>
      <c r="G272" s="25"/>
      <c r="H272" s="24"/>
      <c r="I272" s="24"/>
      <c r="J272" s="24"/>
      <c r="K272" s="24"/>
    </row>
    <row r="273" customFormat="false" ht="15" hidden="false" customHeight="false" outlineLevel="0" collapsed="false">
      <c r="A273" s="27"/>
      <c r="B273" s="23" t="str">
        <f aca="false">IF($A273="","",TEXT($A273,"mmmm"))</f>
        <v/>
      </c>
      <c r="C273" s="28"/>
      <c r="D273" s="28"/>
      <c r="E273" s="28"/>
      <c r="F273" s="28"/>
      <c r="G273" s="29"/>
      <c r="H273" s="28"/>
      <c r="I273" s="28"/>
      <c r="J273" s="28"/>
      <c r="K273" s="28"/>
    </row>
    <row r="274" customFormat="false" ht="15" hidden="false" customHeight="false" outlineLevel="0" collapsed="false">
      <c r="A274" s="22"/>
      <c r="B274" s="23" t="str">
        <f aca="false">IF($A274="","",TEXT($A274,"mmmm"))</f>
        <v/>
      </c>
      <c r="C274" s="24"/>
      <c r="D274" s="24"/>
      <c r="E274" s="24"/>
      <c r="F274" s="24"/>
      <c r="G274" s="25"/>
      <c r="H274" s="24"/>
      <c r="I274" s="24"/>
      <c r="J274" s="24"/>
      <c r="K274" s="24"/>
    </row>
    <row r="275" customFormat="false" ht="15" hidden="false" customHeight="false" outlineLevel="0" collapsed="false">
      <c r="A275" s="27"/>
      <c r="B275" s="23" t="str">
        <f aca="false">IF($A275="","",TEXT($A275,"mmmm"))</f>
        <v/>
      </c>
      <c r="C275" s="28"/>
      <c r="D275" s="28"/>
      <c r="E275" s="28"/>
      <c r="F275" s="28"/>
      <c r="G275" s="29"/>
      <c r="H275" s="28"/>
      <c r="I275" s="28"/>
      <c r="J275" s="28"/>
      <c r="K275" s="28"/>
    </row>
    <row r="276" customFormat="false" ht="15" hidden="false" customHeight="false" outlineLevel="0" collapsed="false">
      <c r="A276" s="22"/>
      <c r="B276" s="23" t="str">
        <f aca="false">IF($A276="","",TEXT($A276,"mmmm"))</f>
        <v/>
      </c>
      <c r="C276" s="24"/>
      <c r="D276" s="24"/>
      <c r="E276" s="24"/>
      <c r="F276" s="24"/>
      <c r="G276" s="25"/>
      <c r="H276" s="24"/>
      <c r="I276" s="24"/>
      <c r="J276" s="24"/>
      <c r="K276" s="24"/>
    </row>
    <row r="277" customFormat="false" ht="15" hidden="false" customHeight="false" outlineLevel="0" collapsed="false">
      <c r="A277" s="27"/>
      <c r="B277" s="23" t="str">
        <f aca="false">IF($A277="","",TEXT($A277,"mmmm"))</f>
        <v/>
      </c>
      <c r="C277" s="28"/>
      <c r="D277" s="28"/>
      <c r="E277" s="28"/>
      <c r="F277" s="28"/>
      <c r="G277" s="29"/>
      <c r="H277" s="28"/>
      <c r="I277" s="28"/>
      <c r="J277" s="28"/>
      <c r="K277" s="28"/>
    </row>
    <row r="278" customFormat="false" ht="15" hidden="false" customHeight="false" outlineLevel="0" collapsed="false">
      <c r="A278" s="22"/>
      <c r="B278" s="23" t="str">
        <f aca="false">IF($A278="","",TEXT($A278,"mmmm"))</f>
        <v/>
      </c>
      <c r="C278" s="24"/>
      <c r="D278" s="24"/>
      <c r="E278" s="24"/>
      <c r="F278" s="24"/>
      <c r="G278" s="25"/>
      <c r="H278" s="24"/>
      <c r="I278" s="24"/>
      <c r="J278" s="24"/>
      <c r="K278" s="24"/>
    </row>
    <row r="279" customFormat="false" ht="15" hidden="false" customHeight="false" outlineLevel="0" collapsed="false">
      <c r="A279" s="27"/>
      <c r="B279" s="23" t="str">
        <f aca="false">IF($A279="","",TEXT($A279,"mmmm"))</f>
        <v/>
      </c>
      <c r="C279" s="28"/>
      <c r="D279" s="28"/>
      <c r="E279" s="28"/>
      <c r="F279" s="28"/>
      <c r="G279" s="29"/>
      <c r="H279" s="28"/>
      <c r="I279" s="28"/>
      <c r="J279" s="28"/>
      <c r="K279" s="28"/>
    </row>
    <row r="280" customFormat="false" ht="15" hidden="false" customHeight="false" outlineLevel="0" collapsed="false">
      <c r="A280" s="22"/>
      <c r="B280" s="23" t="str">
        <f aca="false">IF($A280="","",TEXT($A280,"mmmm"))</f>
        <v/>
      </c>
      <c r="C280" s="24"/>
      <c r="D280" s="24"/>
      <c r="E280" s="24"/>
      <c r="F280" s="24"/>
      <c r="G280" s="25"/>
      <c r="H280" s="24"/>
      <c r="I280" s="24"/>
      <c r="J280" s="24"/>
      <c r="K280" s="24"/>
    </row>
    <row r="281" customFormat="false" ht="15" hidden="false" customHeight="false" outlineLevel="0" collapsed="false">
      <c r="A281" s="27"/>
      <c r="B281" s="23" t="str">
        <f aca="false">IF($A281="","",TEXT($A281,"mmmm"))</f>
        <v/>
      </c>
      <c r="C281" s="28"/>
      <c r="D281" s="28"/>
      <c r="E281" s="28"/>
      <c r="F281" s="28"/>
      <c r="G281" s="29"/>
      <c r="H281" s="28"/>
      <c r="I281" s="28"/>
      <c r="J281" s="28"/>
      <c r="K281" s="28"/>
    </row>
    <row r="282" customFormat="false" ht="15" hidden="false" customHeight="false" outlineLevel="0" collapsed="false">
      <c r="A282" s="22"/>
      <c r="B282" s="23" t="str">
        <f aca="false">IF($A282="","",TEXT($A282,"mmmm"))</f>
        <v/>
      </c>
      <c r="C282" s="24"/>
      <c r="D282" s="24"/>
      <c r="E282" s="24"/>
      <c r="F282" s="24"/>
      <c r="G282" s="25"/>
      <c r="H282" s="24"/>
      <c r="I282" s="24"/>
      <c r="J282" s="24"/>
      <c r="K282" s="24"/>
    </row>
    <row r="283" customFormat="false" ht="15" hidden="false" customHeight="false" outlineLevel="0" collapsed="false">
      <c r="A283" s="27"/>
      <c r="B283" s="23" t="str">
        <f aca="false">IF($A283="","",TEXT($A283,"mmmm"))</f>
        <v/>
      </c>
      <c r="C283" s="28"/>
      <c r="D283" s="28"/>
      <c r="E283" s="28"/>
      <c r="F283" s="28"/>
      <c r="G283" s="29"/>
      <c r="H283" s="28"/>
      <c r="I283" s="28"/>
      <c r="J283" s="28"/>
      <c r="K283" s="28"/>
    </row>
    <row r="284" customFormat="false" ht="15" hidden="false" customHeight="false" outlineLevel="0" collapsed="false">
      <c r="A284" s="22"/>
      <c r="B284" s="23" t="str">
        <f aca="false">IF($A284="","",TEXT($A284,"mmmm"))</f>
        <v/>
      </c>
      <c r="C284" s="24"/>
      <c r="D284" s="24"/>
      <c r="E284" s="24"/>
      <c r="F284" s="24"/>
      <c r="G284" s="25"/>
      <c r="H284" s="24"/>
      <c r="I284" s="24"/>
      <c r="J284" s="24"/>
      <c r="K284" s="24"/>
    </row>
    <row r="285" customFormat="false" ht="15" hidden="false" customHeight="false" outlineLevel="0" collapsed="false">
      <c r="A285" s="27"/>
      <c r="B285" s="23" t="str">
        <f aca="false">IF($A285="","",TEXT($A285,"mmmm"))</f>
        <v/>
      </c>
      <c r="C285" s="28"/>
      <c r="D285" s="28"/>
      <c r="E285" s="28"/>
      <c r="F285" s="28"/>
      <c r="G285" s="29"/>
      <c r="H285" s="28"/>
      <c r="I285" s="28"/>
      <c r="J285" s="28"/>
      <c r="K285" s="28"/>
    </row>
    <row r="286" customFormat="false" ht="15" hidden="false" customHeight="false" outlineLevel="0" collapsed="false">
      <c r="A286" s="22"/>
      <c r="B286" s="23" t="str">
        <f aca="false">IF($A286="","",TEXT($A286,"mmmm"))</f>
        <v/>
      </c>
      <c r="C286" s="24"/>
      <c r="D286" s="24"/>
      <c r="E286" s="24"/>
      <c r="F286" s="24"/>
      <c r="G286" s="25"/>
      <c r="H286" s="24"/>
      <c r="I286" s="24"/>
      <c r="J286" s="24"/>
      <c r="K286" s="24"/>
    </row>
    <row r="287" customFormat="false" ht="15" hidden="false" customHeight="false" outlineLevel="0" collapsed="false">
      <c r="A287" s="27"/>
      <c r="B287" s="23" t="str">
        <f aca="false">IF($A287="","",TEXT($A287,"mmmm"))</f>
        <v/>
      </c>
      <c r="C287" s="28"/>
      <c r="D287" s="28"/>
      <c r="E287" s="28"/>
      <c r="F287" s="28"/>
      <c r="G287" s="29"/>
      <c r="H287" s="28"/>
      <c r="I287" s="28"/>
      <c r="J287" s="28"/>
      <c r="K287" s="28"/>
    </row>
    <row r="288" customFormat="false" ht="15" hidden="false" customHeight="false" outlineLevel="0" collapsed="false">
      <c r="A288" s="22"/>
      <c r="B288" s="23" t="str">
        <f aca="false">IF($A288="","",TEXT($A288,"mmmm"))</f>
        <v/>
      </c>
      <c r="C288" s="24"/>
      <c r="D288" s="24"/>
      <c r="E288" s="24"/>
      <c r="F288" s="24"/>
      <c r="G288" s="25"/>
      <c r="H288" s="24"/>
      <c r="I288" s="24"/>
      <c r="J288" s="24"/>
      <c r="K288" s="24"/>
    </row>
    <row r="289" customFormat="false" ht="15" hidden="false" customHeight="false" outlineLevel="0" collapsed="false">
      <c r="A289" s="27"/>
      <c r="B289" s="23" t="str">
        <f aca="false">IF($A289="","",TEXT($A289,"mmmm"))</f>
        <v/>
      </c>
      <c r="C289" s="28"/>
      <c r="D289" s="28"/>
      <c r="E289" s="28"/>
      <c r="F289" s="28"/>
      <c r="G289" s="29"/>
      <c r="H289" s="28"/>
      <c r="I289" s="28"/>
      <c r="J289" s="28"/>
      <c r="K289" s="28"/>
    </row>
    <row r="290" customFormat="false" ht="15" hidden="false" customHeight="false" outlineLevel="0" collapsed="false">
      <c r="A290" s="22"/>
      <c r="B290" s="23" t="str">
        <f aca="false">IF($A290="","",TEXT($A290,"mmmm"))</f>
        <v/>
      </c>
      <c r="C290" s="24"/>
      <c r="D290" s="24"/>
      <c r="E290" s="24"/>
      <c r="F290" s="24"/>
      <c r="G290" s="25"/>
      <c r="H290" s="24"/>
      <c r="I290" s="24"/>
      <c r="J290" s="24"/>
      <c r="K290" s="24"/>
    </row>
    <row r="291" customFormat="false" ht="15" hidden="false" customHeight="false" outlineLevel="0" collapsed="false">
      <c r="A291" s="27"/>
      <c r="B291" s="23" t="str">
        <f aca="false">IF($A291="","",TEXT($A291,"mmmm"))</f>
        <v/>
      </c>
      <c r="C291" s="28"/>
      <c r="D291" s="28"/>
      <c r="E291" s="28"/>
      <c r="F291" s="28"/>
      <c r="G291" s="29"/>
      <c r="H291" s="28"/>
      <c r="I291" s="28"/>
      <c r="J291" s="28"/>
      <c r="K291" s="28"/>
    </row>
    <row r="292" customFormat="false" ht="15" hidden="false" customHeight="false" outlineLevel="0" collapsed="false">
      <c r="A292" s="22"/>
      <c r="B292" s="23" t="str">
        <f aca="false">IF($A292="","",TEXT($A292,"mmmm"))</f>
        <v/>
      </c>
      <c r="C292" s="24"/>
      <c r="D292" s="24"/>
      <c r="E292" s="24"/>
      <c r="F292" s="24"/>
      <c r="G292" s="25"/>
      <c r="H292" s="24"/>
      <c r="I292" s="24"/>
      <c r="J292" s="24"/>
      <c r="K292" s="24"/>
    </row>
    <row r="293" customFormat="false" ht="15" hidden="false" customHeight="false" outlineLevel="0" collapsed="false">
      <c r="A293" s="27"/>
      <c r="B293" s="23" t="str">
        <f aca="false">IF($A293="","",TEXT($A293,"mmmm"))</f>
        <v/>
      </c>
      <c r="C293" s="28"/>
      <c r="D293" s="28"/>
      <c r="E293" s="28"/>
      <c r="F293" s="28"/>
      <c r="G293" s="29"/>
      <c r="H293" s="28"/>
      <c r="I293" s="28"/>
      <c r="J293" s="28"/>
      <c r="K293" s="28"/>
    </row>
    <row r="294" customFormat="false" ht="15" hidden="false" customHeight="false" outlineLevel="0" collapsed="false">
      <c r="A294" s="22"/>
      <c r="B294" s="23" t="str">
        <f aca="false">IF($A294="","",TEXT($A294,"mmmm"))</f>
        <v/>
      </c>
      <c r="C294" s="24"/>
      <c r="D294" s="24"/>
      <c r="E294" s="24"/>
      <c r="F294" s="24"/>
      <c r="G294" s="25"/>
      <c r="H294" s="24"/>
      <c r="I294" s="24"/>
      <c r="J294" s="24"/>
      <c r="K294" s="24"/>
    </row>
    <row r="295" customFormat="false" ht="15" hidden="false" customHeight="false" outlineLevel="0" collapsed="false">
      <c r="A295" s="27"/>
      <c r="B295" s="23" t="str">
        <f aca="false">IF($A295="","",TEXT($A295,"mmmm"))</f>
        <v/>
      </c>
      <c r="C295" s="28"/>
      <c r="D295" s="28"/>
      <c r="E295" s="28"/>
      <c r="F295" s="28"/>
      <c r="G295" s="29"/>
      <c r="H295" s="28"/>
      <c r="I295" s="28"/>
      <c r="J295" s="28"/>
      <c r="K295" s="28"/>
    </row>
    <row r="296" customFormat="false" ht="15" hidden="false" customHeight="false" outlineLevel="0" collapsed="false">
      <c r="A296" s="22"/>
      <c r="B296" s="23" t="str">
        <f aca="false">IF($A296="","",TEXT($A296,"mmmm"))</f>
        <v/>
      </c>
      <c r="C296" s="24"/>
      <c r="D296" s="24"/>
      <c r="E296" s="24"/>
      <c r="F296" s="24"/>
      <c r="G296" s="25"/>
      <c r="H296" s="24"/>
      <c r="I296" s="24"/>
      <c r="J296" s="24"/>
      <c r="K296" s="24"/>
    </row>
    <row r="297" customFormat="false" ht="15" hidden="false" customHeight="false" outlineLevel="0" collapsed="false">
      <c r="A297" s="27"/>
      <c r="B297" s="23" t="str">
        <f aca="false">IF($A297="","",TEXT($A297,"mmmm"))</f>
        <v/>
      </c>
      <c r="C297" s="28"/>
      <c r="D297" s="28"/>
      <c r="E297" s="28"/>
      <c r="F297" s="28"/>
      <c r="G297" s="29"/>
      <c r="H297" s="28"/>
      <c r="I297" s="28"/>
      <c r="J297" s="28"/>
      <c r="K297" s="28"/>
    </row>
    <row r="298" customFormat="false" ht="15" hidden="false" customHeight="false" outlineLevel="0" collapsed="false">
      <c r="A298" s="22"/>
      <c r="B298" s="23" t="str">
        <f aca="false">IF($A298="","",TEXT($A298,"mmmm"))</f>
        <v/>
      </c>
      <c r="C298" s="24"/>
      <c r="D298" s="24"/>
      <c r="E298" s="24"/>
      <c r="F298" s="24"/>
      <c r="G298" s="25"/>
      <c r="H298" s="24"/>
      <c r="I298" s="24"/>
      <c r="J298" s="24"/>
      <c r="K298" s="24"/>
    </row>
    <row r="299" customFormat="false" ht="15" hidden="false" customHeight="false" outlineLevel="0" collapsed="false">
      <c r="A299" s="27"/>
      <c r="B299" s="23" t="str">
        <f aca="false">IF($A299="","",TEXT($A299,"mmmm"))</f>
        <v/>
      </c>
      <c r="C299" s="28"/>
      <c r="D299" s="28"/>
      <c r="E299" s="28"/>
      <c r="F299" s="28"/>
      <c r="G299" s="29"/>
      <c r="H299" s="28"/>
      <c r="I299" s="28"/>
      <c r="J299" s="28"/>
      <c r="K299" s="28"/>
    </row>
    <row r="300" customFormat="false" ht="15" hidden="false" customHeight="false" outlineLevel="0" collapsed="false">
      <c r="A300" s="22"/>
      <c r="B300" s="23" t="str">
        <f aca="false">IF($A300="","",TEXT($A300,"mmmm"))</f>
        <v/>
      </c>
      <c r="C300" s="24"/>
      <c r="D300" s="24"/>
      <c r="E300" s="24"/>
      <c r="F300" s="24"/>
      <c r="G300" s="25"/>
      <c r="H300" s="24"/>
      <c r="I300" s="24"/>
      <c r="J300" s="24"/>
      <c r="K300" s="24"/>
    </row>
    <row r="301" customFormat="false" ht="15" hidden="false" customHeight="false" outlineLevel="0" collapsed="false">
      <c r="A301" s="27"/>
      <c r="B301" s="23" t="str">
        <f aca="false">IF($A301="","",TEXT($A301,"mmmm"))</f>
        <v/>
      </c>
      <c r="C301" s="28"/>
      <c r="D301" s="28"/>
      <c r="E301" s="28"/>
      <c r="F301" s="28"/>
      <c r="G301" s="29"/>
      <c r="H301" s="28"/>
      <c r="I301" s="28"/>
      <c r="J301" s="28"/>
      <c r="K301" s="28"/>
    </row>
    <row r="302" customFormat="false" ht="15" hidden="false" customHeight="false" outlineLevel="0" collapsed="false">
      <c r="A302" s="22"/>
      <c r="B302" s="23" t="str">
        <f aca="false">IF($A302="","",TEXT($A302,"mmmm"))</f>
        <v/>
      </c>
      <c r="C302" s="24"/>
      <c r="D302" s="24"/>
      <c r="E302" s="24"/>
      <c r="F302" s="24"/>
      <c r="G302" s="25"/>
      <c r="H302" s="24"/>
      <c r="I302" s="24"/>
      <c r="J302" s="24"/>
      <c r="K302" s="24"/>
    </row>
    <row r="303" customFormat="false" ht="15" hidden="false" customHeight="false" outlineLevel="0" collapsed="false">
      <c r="A303" s="27"/>
      <c r="B303" s="23" t="str">
        <f aca="false">IF($A303="","",TEXT($A303,"mmmm"))</f>
        <v/>
      </c>
      <c r="C303" s="28"/>
      <c r="D303" s="28"/>
      <c r="E303" s="28"/>
      <c r="F303" s="28"/>
      <c r="G303" s="29"/>
      <c r="H303" s="28"/>
      <c r="I303" s="28"/>
      <c r="J303" s="28"/>
      <c r="K303" s="28"/>
    </row>
    <row r="304" customFormat="false" ht="15" hidden="false" customHeight="false" outlineLevel="0" collapsed="false">
      <c r="A304" s="22"/>
      <c r="B304" s="23" t="str">
        <f aca="false">IF($A304="","",TEXT($A304,"mmmm"))</f>
        <v/>
      </c>
      <c r="C304" s="24"/>
      <c r="D304" s="24"/>
      <c r="E304" s="24"/>
      <c r="F304" s="24"/>
      <c r="G304" s="25"/>
      <c r="H304" s="24"/>
      <c r="I304" s="24"/>
      <c r="J304" s="24"/>
      <c r="K304" s="24"/>
    </row>
    <row r="305" customFormat="false" ht="15" hidden="false" customHeight="false" outlineLevel="0" collapsed="false">
      <c r="A305" s="27"/>
      <c r="B305" s="23" t="str">
        <f aca="false">IF($A305="","",TEXT($A305,"mmmm"))</f>
        <v/>
      </c>
      <c r="C305" s="28"/>
      <c r="D305" s="28"/>
      <c r="E305" s="28"/>
      <c r="F305" s="28"/>
      <c r="G305" s="29"/>
      <c r="H305" s="28"/>
      <c r="I305" s="28"/>
      <c r="J305" s="28"/>
      <c r="K305" s="28"/>
    </row>
    <row r="306" customFormat="false" ht="15" hidden="false" customHeight="false" outlineLevel="0" collapsed="false">
      <c r="A306" s="22"/>
      <c r="B306" s="23" t="str">
        <f aca="false">IF($A306="","",TEXT($A306,"mmmm"))</f>
        <v/>
      </c>
      <c r="C306" s="24"/>
      <c r="D306" s="24"/>
      <c r="E306" s="24"/>
      <c r="F306" s="24"/>
      <c r="G306" s="25"/>
      <c r="H306" s="24"/>
      <c r="I306" s="24"/>
      <c r="J306" s="24"/>
      <c r="K306" s="24"/>
    </row>
    <row r="307" customFormat="false" ht="15" hidden="false" customHeight="false" outlineLevel="0" collapsed="false">
      <c r="A307" s="27"/>
      <c r="B307" s="23" t="str">
        <f aca="false">IF($A307="","",TEXT($A307,"mmmm"))</f>
        <v/>
      </c>
      <c r="C307" s="28"/>
      <c r="D307" s="28"/>
      <c r="E307" s="28"/>
      <c r="F307" s="28"/>
      <c r="G307" s="29"/>
      <c r="H307" s="28"/>
      <c r="I307" s="28"/>
      <c r="J307" s="28"/>
      <c r="K307" s="28"/>
    </row>
    <row r="308" customFormat="false" ht="15" hidden="false" customHeight="false" outlineLevel="0" collapsed="false">
      <c r="A308" s="22"/>
      <c r="B308" s="23" t="str">
        <f aca="false">IF($A308="","",TEXT($A308,"mmmm"))</f>
        <v/>
      </c>
      <c r="C308" s="24"/>
      <c r="D308" s="24"/>
      <c r="E308" s="24"/>
      <c r="F308" s="24"/>
      <c r="G308" s="25"/>
      <c r="H308" s="24"/>
      <c r="I308" s="24"/>
      <c r="J308" s="24"/>
      <c r="K308" s="24"/>
    </row>
    <row r="309" customFormat="false" ht="15" hidden="false" customHeight="false" outlineLevel="0" collapsed="false">
      <c r="A309" s="27"/>
      <c r="B309" s="23" t="str">
        <f aca="false">IF($A309="","",TEXT($A309,"mmmm"))</f>
        <v/>
      </c>
      <c r="C309" s="28"/>
      <c r="D309" s="28"/>
      <c r="E309" s="28"/>
      <c r="F309" s="28"/>
      <c r="G309" s="29"/>
      <c r="H309" s="28"/>
      <c r="I309" s="28"/>
      <c r="J309" s="28"/>
      <c r="K309" s="28"/>
    </row>
    <row r="310" customFormat="false" ht="15" hidden="false" customHeight="false" outlineLevel="0" collapsed="false">
      <c r="A310" s="22"/>
      <c r="B310" s="23" t="str">
        <f aca="false">IF($A310="","",TEXT($A310,"mmmm"))</f>
        <v/>
      </c>
      <c r="C310" s="24"/>
      <c r="D310" s="24"/>
      <c r="E310" s="24"/>
      <c r="F310" s="24"/>
      <c r="G310" s="25"/>
      <c r="H310" s="24"/>
      <c r="I310" s="24"/>
      <c r="J310" s="24"/>
      <c r="K310" s="24"/>
    </row>
    <row r="311" customFormat="false" ht="15" hidden="false" customHeight="false" outlineLevel="0" collapsed="false">
      <c r="A311" s="27"/>
      <c r="B311" s="23" t="str">
        <f aca="false">IF($A311="","",TEXT($A311,"mmmm"))</f>
        <v/>
      </c>
      <c r="C311" s="28"/>
      <c r="D311" s="28"/>
      <c r="E311" s="28"/>
      <c r="F311" s="28"/>
      <c r="G311" s="29"/>
      <c r="H311" s="28"/>
      <c r="I311" s="28"/>
      <c r="J311" s="28"/>
      <c r="K311" s="28"/>
    </row>
    <row r="312" customFormat="false" ht="15" hidden="false" customHeight="false" outlineLevel="0" collapsed="false">
      <c r="A312" s="22"/>
      <c r="B312" s="23" t="str">
        <f aca="false">IF($A312="","",TEXT($A312,"mmmm"))</f>
        <v/>
      </c>
      <c r="C312" s="24"/>
      <c r="D312" s="24"/>
      <c r="E312" s="24"/>
      <c r="F312" s="24"/>
      <c r="G312" s="25"/>
      <c r="H312" s="24"/>
      <c r="I312" s="24"/>
      <c r="J312" s="24"/>
      <c r="K312" s="24"/>
    </row>
    <row r="313" customFormat="false" ht="15" hidden="false" customHeight="false" outlineLevel="0" collapsed="false">
      <c r="A313" s="27"/>
      <c r="B313" s="23" t="str">
        <f aca="false">IF($A313="","",TEXT($A313,"mmmm"))</f>
        <v/>
      </c>
      <c r="C313" s="28"/>
      <c r="D313" s="28"/>
      <c r="E313" s="28"/>
      <c r="F313" s="28"/>
      <c r="G313" s="29"/>
      <c r="H313" s="28"/>
      <c r="I313" s="28"/>
      <c r="J313" s="28"/>
      <c r="K313" s="28"/>
    </row>
    <row r="314" customFormat="false" ht="15" hidden="false" customHeight="false" outlineLevel="0" collapsed="false">
      <c r="A314" s="22"/>
      <c r="B314" s="23" t="str">
        <f aca="false">IF($A314="","",TEXT($A314,"mmmm"))</f>
        <v/>
      </c>
      <c r="C314" s="24"/>
      <c r="D314" s="24"/>
      <c r="E314" s="24"/>
      <c r="F314" s="24"/>
      <c r="G314" s="25"/>
      <c r="H314" s="24"/>
      <c r="I314" s="24"/>
      <c r="J314" s="24"/>
      <c r="K314" s="24"/>
    </row>
    <row r="315" customFormat="false" ht="15" hidden="false" customHeight="false" outlineLevel="0" collapsed="false">
      <c r="A315" s="27"/>
      <c r="B315" s="23" t="str">
        <f aca="false">IF($A315="","",TEXT($A315,"mmmm"))</f>
        <v/>
      </c>
      <c r="C315" s="28"/>
      <c r="D315" s="28"/>
      <c r="E315" s="28"/>
      <c r="F315" s="28"/>
      <c r="G315" s="29"/>
      <c r="H315" s="28"/>
      <c r="I315" s="28"/>
      <c r="J315" s="28"/>
      <c r="K315" s="28"/>
    </row>
    <row r="316" customFormat="false" ht="15" hidden="false" customHeight="false" outlineLevel="0" collapsed="false">
      <c r="A316" s="22"/>
      <c r="B316" s="23" t="str">
        <f aca="false">IF($A316="","",TEXT($A316,"mmmm"))</f>
        <v/>
      </c>
      <c r="C316" s="24"/>
      <c r="D316" s="24"/>
      <c r="E316" s="24"/>
      <c r="F316" s="24"/>
      <c r="G316" s="25"/>
      <c r="H316" s="24"/>
      <c r="I316" s="24"/>
      <c r="J316" s="24"/>
      <c r="K316" s="24"/>
    </row>
    <row r="317" customFormat="false" ht="15" hidden="false" customHeight="false" outlineLevel="0" collapsed="false">
      <c r="A317" s="27"/>
      <c r="B317" s="23" t="str">
        <f aca="false">IF($A317="","",TEXT($A317,"mmmm"))</f>
        <v/>
      </c>
      <c r="C317" s="28"/>
      <c r="D317" s="28"/>
      <c r="E317" s="28"/>
      <c r="F317" s="28"/>
      <c r="G317" s="29"/>
      <c r="H317" s="28"/>
      <c r="I317" s="28"/>
      <c r="J317" s="28"/>
      <c r="K317" s="28"/>
    </row>
    <row r="318" customFormat="false" ht="15" hidden="false" customHeight="false" outlineLevel="0" collapsed="false">
      <c r="A318" s="22"/>
      <c r="B318" s="23" t="str">
        <f aca="false">IF($A318="","",TEXT($A318,"mmmm"))</f>
        <v/>
      </c>
      <c r="C318" s="24"/>
      <c r="D318" s="24"/>
      <c r="E318" s="24"/>
      <c r="F318" s="24"/>
      <c r="G318" s="25"/>
      <c r="H318" s="24"/>
      <c r="I318" s="24"/>
      <c r="J318" s="24"/>
      <c r="K318" s="24"/>
    </row>
    <row r="319" customFormat="false" ht="15" hidden="false" customHeight="false" outlineLevel="0" collapsed="false">
      <c r="A319" s="27"/>
      <c r="B319" s="23" t="str">
        <f aca="false">IF($A319="","",TEXT($A319,"mmmm"))</f>
        <v/>
      </c>
      <c r="C319" s="28"/>
      <c r="D319" s="28"/>
      <c r="E319" s="28"/>
      <c r="F319" s="28"/>
      <c r="G319" s="29"/>
      <c r="H319" s="28"/>
      <c r="I319" s="28"/>
      <c r="J319" s="28"/>
      <c r="K319" s="28"/>
    </row>
    <row r="320" customFormat="false" ht="15" hidden="false" customHeight="false" outlineLevel="0" collapsed="false">
      <c r="A320" s="22"/>
      <c r="B320" s="23" t="str">
        <f aca="false">IF($A320="","",TEXT($A320,"mmmm"))</f>
        <v/>
      </c>
      <c r="C320" s="24"/>
      <c r="D320" s="24"/>
      <c r="E320" s="24"/>
      <c r="F320" s="24"/>
      <c r="G320" s="25"/>
      <c r="H320" s="24"/>
      <c r="I320" s="24"/>
      <c r="J320" s="24"/>
      <c r="K320" s="24"/>
    </row>
    <row r="321" customFormat="false" ht="15" hidden="false" customHeight="false" outlineLevel="0" collapsed="false">
      <c r="A321" s="27"/>
      <c r="B321" s="23" t="str">
        <f aca="false">IF($A321="","",TEXT($A321,"mmmm"))</f>
        <v/>
      </c>
      <c r="C321" s="28"/>
      <c r="D321" s="28"/>
      <c r="E321" s="28"/>
      <c r="F321" s="28"/>
      <c r="G321" s="29"/>
      <c r="H321" s="28"/>
      <c r="I321" s="28"/>
      <c r="J321" s="28"/>
      <c r="K321" s="28"/>
    </row>
    <row r="322" customFormat="false" ht="15" hidden="false" customHeight="false" outlineLevel="0" collapsed="false">
      <c r="A322" s="22"/>
      <c r="B322" s="23" t="str">
        <f aca="false">IF($A322="","",TEXT($A322,"mmmm"))</f>
        <v/>
      </c>
      <c r="C322" s="24"/>
      <c r="D322" s="24"/>
      <c r="E322" s="24"/>
      <c r="F322" s="24"/>
      <c r="G322" s="25"/>
      <c r="H322" s="24"/>
      <c r="I322" s="24"/>
      <c r="J322" s="24"/>
      <c r="K322" s="24"/>
    </row>
    <row r="323" customFormat="false" ht="15" hidden="false" customHeight="false" outlineLevel="0" collapsed="false">
      <c r="A323" s="27"/>
      <c r="B323" s="23" t="str">
        <f aca="false">IF($A323="","",TEXT($A323,"mmmm"))</f>
        <v/>
      </c>
      <c r="C323" s="28"/>
      <c r="D323" s="28"/>
      <c r="E323" s="28"/>
      <c r="F323" s="28"/>
      <c r="G323" s="29"/>
      <c r="H323" s="28"/>
      <c r="I323" s="28"/>
      <c r="J323" s="28"/>
      <c r="K323" s="28"/>
    </row>
    <row r="324" customFormat="false" ht="15" hidden="false" customHeight="false" outlineLevel="0" collapsed="false">
      <c r="A324" s="22"/>
      <c r="B324" s="23" t="str">
        <f aca="false">IF($A324="","",TEXT($A324,"mmmm"))</f>
        <v/>
      </c>
      <c r="C324" s="24"/>
      <c r="D324" s="24"/>
      <c r="E324" s="24"/>
      <c r="F324" s="24"/>
      <c r="G324" s="25"/>
      <c r="H324" s="24"/>
      <c r="I324" s="24"/>
      <c r="J324" s="24"/>
      <c r="K324" s="24"/>
    </row>
    <row r="325" customFormat="false" ht="15" hidden="false" customHeight="false" outlineLevel="0" collapsed="false">
      <c r="A325" s="27"/>
      <c r="B325" s="23" t="str">
        <f aca="false">IF($A325="","",TEXT($A325,"mmmm"))</f>
        <v/>
      </c>
      <c r="C325" s="28"/>
      <c r="D325" s="28"/>
      <c r="E325" s="28"/>
      <c r="F325" s="28"/>
      <c r="G325" s="29"/>
      <c r="H325" s="28"/>
      <c r="I325" s="28"/>
      <c r="J325" s="28"/>
      <c r="K325" s="28"/>
    </row>
    <row r="326" customFormat="false" ht="15" hidden="false" customHeight="false" outlineLevel="0" collapsed="false">
      <c r="A326" s="22"/>
      <c r="B326" s="23" t="str">
        <f aca="false">IF($A326="","",TEXT($A326,"mmmm"))</f>
        <v/>
      </c>
      <c r="C326" s="24"/>
      <c r="D326" s="24"/>
      <c r="E326" s="24"/>
      <c r="F326" s="24"/>
      <c r="G326" s="25"/>
      <c r="H326" s="24"/>
      <c r="I326" s="24"/>
      <c r="J326" s="24"/>
      <c r="K326" s="24"/>
    </row>
    <row r="327" customFormat="false" ht="15" hidden="false" customHeight="false" outlineLevel="0" collapsed="false">
      <c r="A327" s="27"/>
      <c r="B327" s="23" t="str">
        <f aca="false">IF($A327="","",TEXT($A327,"mmmm"))</f>
        <v/>
      </c>
      <c r="C327" s="28"/>
      <c r="D327" s="28"/>
      <c r="E327" s="28"/>
      <c r="F327" s="28"/>
      <c r="G327" s="29"/>
      <c r="H327" s="28"/>
      <c r="I327" s="28"/>
      <c r="J327" s="28"/>
      <c r="K327" s="28"/>
    </row>
    <row r="328" customFormat="false" ht="15" hidden="false" customHeight="false" outlineLevel="0" collapsed="false">
      <c r="A328" s="22"/>
      <c r="B328" s="23" t="str">
        <f aca="false">IF($A328="","",TEXT($A328,"mmmm"))</f>
        <v/>
      </c>
      <c r="C328" s="24"/>
      <c r="D328" s="24"/>
      <c r="E328" s="24"/>
      <c r="F328" s="24"/>
      <c r="G328" s="25"/>
      <c r="H328" s="24"/>
      <c r="I328" s="24"/>
      <c r="J328" s="24"/>
      <c r="K328" s="24"/>
    </row>
    <row r="329" customFormat="false" ht="15" hidden="false" customHeight="false" outlineLevel="0" collapsed="false">
      <c r="A329" s="27"/>
      <c r="B329" s="23" t="str">
        <f aca="false">IF($A329="","",TEXT($A329,"mmmm"))</f>
        <v/>
      </c>
      <c r="C329" s="28"/>
      <c r="D329" s="28"/>
      <c r="E329" s="28"/>
      <c r="F329" s="28"/>
      <c r="G329" s="29"/>
      <c r="H329" s="28"/>
      <c r="I329" s="28"/>
      <c r="J329" s="28"/>
      <c r="K329" s="28"/>
    </row>
    <row r="330" customFormat="false" ht="15" hidden="false" customHeight="false" outlineLevel="0" collapsed="false">
      <c r="A330" s="22"/>
      <c r="B330" s="23" t="str">
        <f aca="false">IF($A330="","",TEXT($A330,"mmmm"))</f>
        <v/>
      </c>
      <c r="C330" s="24"/>
      <c r="D330" s="24"/>
      <c r="E330" s="24"/>
      <c r="F330" s="24"/>
      <c r="G330" s="25"/>
      <c r="H330" s="24"/>
      <c r="I330" s="24"/>
      <c r="J330" s="24"/>
      <c r="K330" s="24"/>
    </row>
    <row r="331" customFormat="false" ht="15" hidden="false" customHeight="false" outlineLevel="0" collapsed="false">
      <c r="A331" s="27"/>
      <c r="B331" s="23" t="str">
        <f aca="false">IF($A331="","",TEXT($A331,"mmmm"))</f>
        <v/>
      </c>
      <c r="C331" s="28"/>
      <c r="D331" s="28"/>
      <c r="E331" s="28"/>
      <c r="F331" s="28"/>
      <c r="G331" s="29"/>
      <c r="H331" s="28"/>
      <c r="I331" s="28"/>
      <c r="J331" s="28"/>
      <c r="K331" s="28"/>
    </row>
    <row r="332" customFormat="false" ht="15" hidden="false" customHeight="false" outlineLevel="0" collapsed="false">
      <c r="A332" s="22"/>
      <c r="B332" s="23" t="str">
        <f aca="false">IF($A332="","",TEXT($A332,"mmmm"))</f>
        <v/>
      </c>
      <c r="C332" s="24"/>
      <c r="D332" s="24"/>
      <c r="E332" s="24"/>
      <c r="F332" s="24"/>
      <c r="G332" s="25"/>
      <c r="H332" s="24"/>
      <c r="I332" s="24"/>
      <c r="J332" s="24"/>
      <c r="K332" s="24"/>
    </row>
    <row r="333" customFormat="false" ht="15" hidden="false" customHeight="false" outlineLevel="0" collapsed="false">
      <c r="A333" s="27"/>
      <c r="B333" s="23" t="str">
        <f aca="false">IF($A333="","",TEXT($A333,"mmmm"))</f>
        <v/>
      </c>
      <c r="C333" s="28"/>
      <c r="D333" s="28"/>
      <c r="E333" s="28"/>
      <c r="F333" s="28"/>
      <c r="G333" s="29"/>
      <c r="H333" s="28"/>
      <c r="I333" s="28"/>
      <c r="J333" s="28"/>
      <c r="K333" s="28"/>
    </row>
    <row r="334" customFormat="false" ht="15" hidden="false" customHeight="false" outlineLevel="0" collapsed="false">
      <c r="A334" s="22"/>
      <c r="B334" s="23" t="str">
        <f aca="false">IF($A334="","",TEXT($A334,"mmmm"))</f>
        <v/>
      </c>
      <c r="C334" s="24"/>
      <c r="D334" s="24"/>
      <c r="E334" s="24"/>
      <c r="F334" s="24"/>
      <c r="G334" s="25"/>
      <c r="H334" s="24"/>
      <c r="I334" s="24"/>
      <c r="J334" s="24"/>
      <c r="K334" s="24"/>
    </row>
    <row r="335" customFormat="false" ht="15" hidden="false" customHeight="false" outlineLevel="0" collapsed="false">
      <c r="A335" s="27"/>
      <c r="B335" s="23" t="str">
        <f aca="false">IF($A335="","",TEXT($A335,"mmmm"))</f>
        <v/>
      </c>
      <c r="C335" s="28"/>
      <c r="D335" s="28"/>
      <c r="E335" s="28"/>
      <c r="F335" s="28"/>
      <c r="G335" s="29"/>
      <c r="H335" s="28"/>
      <c r="I335" s="28"/>
      <c r="J335" s="28"/>
      <c r="K335" s="28"/>
    </row>
    <row r="336" customFormat="false" ht="15" hidden="false" customHeight="false" outlineLevel="0" collapsed="false">
      <c r="A336" s="22"/>
      <c r="B336" s="23" t="str">
        <f aca="false">IF($A336="","",TEXT($A336,"mmmm"))</f>
        <v/>
      </c>
      <c r="C336" s="24"/>
      <c r="D336" s="24"/>
      <c r="E336" s="24"/>
      <c r="F336" s="24"/>
      <c r="G336" s="25"/>
      <c r="H336" s="24"/>
      <c r="I336" s="24"/>
      <c r="J336" s="24"/>
      <c r="K336" s="24"/>
    </row>
    <row r="337" customFormat="false" ht="15" hidden="false" customHeight="false" outlineLevel="0" collapsed="false">
      <c r="A337" s="27"/>
      <c r="B337" s="23" t="str">
        <f aca="false">IF($A337="","",TEXT($A337,"mmmm"))</f>
        <v/>
      </c>
      <c r="C337" s="28"/>
      <c r="D337" s="28"/>
      <c r="E337" s="28"/>
      <c r="F337" s="28"/>
      <c r="G337" s="29"/>
      <c r="H337" s="28"/>
      <c r="I337" s="28"/>
      <c r="J337" s="28"/>
      <c r="K337" s="28"/>
    </row>
    <row r="338" customFormat="false" ht="15" hidden="false" customHeight="false" outlineLevel="0" collapsed="false">
      <c r="A338" s="22"/>
      <c r="B338" s="23" t="str">
        <f aca="false">IF($A338="","",TEXT($A338,"mmmm"))</f>
        <v/>
      </c>
      <c r="C338" s="24"/>
      <c r="D338" s="24"/>
      <c r="E338" s="24"/>
      <c r="F338" s="24"/>
      <c r="G338" s="25"/>
      <c r="H338" s="24"/>
      <c r="I338" s="24"/>
      <c r="J338" s="24"/>
      <c r="K338" s="24"/>
    </row>
    <row r="339" customFormat="false" ht="15" hidden="false" customHeight="false" outlineLevel="0" collapsed="false">
      <c r="A339" s="27"/>
      <c r="B339" s="23" t="str">
        <f aca="false">IF($A339="","",TEXT($A339,"mmmm"))</f>
        <v/>
      </c>
      <c r="C339" s="28"/>
      <c r="D339" s="28"/>
      <c r="E339" s="28"/>
      <c r="F339" s="28"/>
      <c r="G339" s="29"/>
      <c r="H339" s="28"/>
      <c r="I339" s="28"/>
      <c r="J339" s="28"/>
      <c r="K339" s="28"/>
    </row>
    <row r="340" customFormat="false" ht="15" hidden="false" customHeight="false" outlineLevel="0" collapsed="false">
      <c r="A340" s="22"/>
      <c r="B340" s="23" t="str">
        <f aca="false">IF($A340="","",TEXT($A340,"mmmm"))</f>
        <v/>
      </c>
      <c r="C340" s="24"/>
      <c r="D340" s="24"/>
      <c r="E340" s="24"/>
      <c r="F340" s="24"/>
      <c r="G340" s="25"/>
      <c r="H340" s="24"/>
      <c r="I340" s="24"/>
      <c r="J340" s="24"/>
      <c r="K340" s="24"/>
    </row>
    <row r="341" customFormat="false" ht="15" hidden="false" customHeight="false" outlineLevel="0" collapsed="false">
      <c r="A341" s="27"/>
      <c r="B341" s="23" t="str">
        <f aca="false">IF($A341="","",TEXT($A341,"mmmm"))</f>
        <v/>
      </c>
      <c r="C341" s="28"/>
      <c r="D341" s="28"/>
      <c r="E341" s="28"/>
      <c r="F341" s="28"/>
      <c r="G341" s="29"/>
      <c r="H341" s="28"/>
      <c r="I341" s="28"/>
      <c r="J341" s="28"/>
      <c r="K341" s="28"/>
    </row>
    <row r="342" customFormat="false" ht="15" hidden="false" customHeight="false" outlineLevel="0" collapsed="false">
      <c r="A342" s="22"/>
      <c r="B342" s="23" t="str">
        <f aca="false">IF($A342="","",TEXT($A342,"mmmm"))</f>
        <v/>
      </c>
      <c r="C342" s="24"/>
      <c r="D342" s="24"/>
      <c r="E342" s="24"/>
      <c r="F342" s="24"/>
      <c r="G342" s="25"/>
      <c r="H342" s="24"/>
      <c r="I342" s="24"/>
      <c r="J342" s="24"/>
      <c r="K342" s="24"/>
    </row>
    <row r="343" customFormat="false" ht="15" hidden="false" customHeight="false" outlineLevel="0" collapsed="false">
      <c r="A343" s="27"/>
      <c r="B343" s="23" t="str">
        <f aca="false">IF($A343="","",TEXT($A343,"mmmm"))</f>
        <v/>
      </c>
      <c r="C343" s="28"/>
      <c r="D343" s="28"/>
      <c r="E343" s="28"/>
      <c r="F343" s="28"/>
      <c r="G343" s="29"/>
      <c r="H343" s="28"/>
      <c r="I343" s="28"/>
      <c r="J343" s="28"/>
      <c r="K343" s="28"/>
    </row>
    <row r="344" customFormat="false" ht="15" hidden="false" customHeight="false" outlineLevel="0" collapsed="false">
      <c r="A344" s="22"/>
      <c r="B344" s="23" t="str">
        <f aca="false">IF($A344="","",TEXT($A344,"mmmm"))</f>
        <v/>
      </c>
      <c r="C344" s="24"/>
      <c r="D344" s="24"/>
      <c r="E344" s="24"/>
      <c r="F344" s="24"/>
      <c r="G344" s="25"/>
      <c r="H344" s="24"/>
      <c r="I344" s="24"/>
      <c r="J344" s="24"/>
      <c r="K344" s="24"/>
    </row>
    <row r="345" customFormat="false" ht="15" hidden="false" customHeight="false" outlineLevel="0" collapsed="false">
      <c r="A345" s="27"/>
      <c r="B345" s="23" t="str">
        <f aca="false">IF($A345="","",TEXT($A345,"mmmm"))</f>
        <v/>
      </c>
      <c r="C345" s="28"/>
      <c r="D345" s="28"/>
      <c r="E345" s="28"/>
      <c r="F345" s="28"/>
      <c r="G345" s="29"/>
      <c r="H345" s="28"/>
      <c r="I345" s="28"/>
      <c r="J345" s="28"/>
      <c r="K345" s="28"/>
    </row>
    <row r="346" customFormat="false" ht="15" hidden="false" customHeight="false" outlineLevel="0" collapsed="false">
      <c r="A346" s="22"/>
      <c r="B346" s="23" t="str">
        <f aca="false">IF($A346="","",TEXT($A346,"mmmm"))</f>
        <v/>
      </c>
      <c r="C346" s="24"/>
      <c r="D346" s="24"/>
      <c r="E346" s="24"/>
      <c r="F346" s="24"/>
      <c r="G346" s="25"/>
      <c r="H346" s="24"/>
      <c r="I346" s="24"/>
      <c r="J346" s="24"/>
      <c r="K346" s="24"/>
    </row>
    <row r="347" customFormat="false" ht="15" hidden="false" customHeight="false" outlineLevel="0" collapsed="false">
      <c r="A347" s="27"/>
      <c r="B347" s="23" t="str">
        <f aca="false">IF($A347="","",TEXT($A347,"mmmm"))</f>
        <v/>
      </c>
      <c r="C347" s="28"/>
      <c r="D347" s="28"/>
      <c r="E347" s="28"/>
      <c r="F347" s="28"/>
      <c r="G347" s="29"/>
      <c r="H347" s="28"/>
      <c r="I347" s="28"/>
      <c r="J347" s="28"/>
      <c r="K347" s="28"/>
    </row>
    <row r="348" customFormat="false" ht="15" hidden="false" customHeight="false" outlineLevel="0" collapsed="false">
      <c r="A348" s="22"/>
      <c r="B348" s="23" t="str">
        <f aca="false">IF($A348="","",TEXT($A348,"mmmm"))</f>
        <v/>
      </c>
      <c r="C348" s="24"/>
      <c r="D348" s="24"/>
      <c r="E348" s="24"/>
      <c r="F348" s="24"/>
      <c r="G348" s="25"/>
      <c r="H348" s="24"/>
      <c r="I348" s="24"/>
      <c r="J348" s="24"/>
      <c r="K348" s="24"/>
    </row>
    <row r="349" customFormat="false" ht="15" hidden="false" customHeight="false" outlineLevel="0" collapsed="false">
      <c r="A349" s="27"/>
      <c r="B349" s="23" t="str">
        <f aca="false">IF($A349="","",TEXT($A349,"mmmm"))</f>
        <v/>
      </c>
      <c r="C349" s="28"/>
      <c r="D349" s="28"/>
      <c r="E349" s="28"/>
      <c r="F349" s="28"/>
      <c r="G349" s="29"/>
      <c r="H349" s="28"/>
      <c r="I349" s="28"/>
      <c r="J349" s="28"/>
      <c r="K349" s="28"/>
    </row>
    <row r="350" customFormat="false" ht="15" hidden="false" customHeight="false" outlineLevel="0" collapsed="false">
      <c r="A350" s="22"/>
      <c r="B350" s="23" t="str">
        <f aca="false">IF($A350="","",TEXT($A350,"mmmm"))</f>
        <v/>
      </c>
      <c r="C350" s="24"/>
      <c r="D350" s="24"/>
      <c r="E350" s="24"/>
      <c r="F350" s="24"/>
      <c r="G350" s="25"/>
      <c r="H350" s="24"/>
      <c r="I350" s="24"/>
      <c r="J350" s="24"/>
      <c r="K350" s="24"/>
    </row>
    <row r="351" customFormat="false" ht="15" hidden="false" customHeight="false" outlineLevel="0" collapsed="false">
      <c r="A351" s="27"/>
      <c r="B351" s="23" t="str">
        <f aca="false">IF($A351="","",TEXT($A351,"mmmm"))</f>
        <v/>
      </c>
      <c r="C351" s="28"/>
      <c r="D351" s="28"/>
      <c r="E351" s="28"/>
      <c r="F351" s="28"/>
      <c r="G351" s="29"/>
      <c r="H351" s="28"/>
      <c r="I351" s="28"/>
      <c r="J351" s="28"/>
      <c r="K351" s="28"/>
    </row>
    <row r="352" customFormat="false" ht="15" hidden="false" customHeight="false" outlineLevel="0" collapsed="false">
      <c r="A352" s="22"/>
      <c r="B352" s="23" t="str">
        <f aca="false">IF($A352="","",TEXT($A352,"mmmm"))</f>
        <v/>
      </c>
      <c r="C352" s="24"/>
      <c r="D352" s="24"/>
      <c r="E352" s="24"/>
      <c r="F352" s="24"/>
      <c r="G352" s="25"/>
      <c r="H352" s="24"/>
      <c r="I352" s="24"/>
      <c r="J352" s="24"/>
      <c r="K352" s="24"/>
    </row>
    <row r="353" customFormat="false" ht="15" hidden="false" customHeight="false" outlineLevel="0" collapsed="false">
      <c r="A353" s="27"/>
      <c r="B353" s="23" t="str">
        <f aca="false">IF($A353="","",TEXT($A353,"mmmm"))</f>
        <v/>
      </c>
      <c r="C353" s="28"/>
      <c r="D353" s="28"/>
      <c r="E353" s="28"/>
      <c r="F353" s="28"/>
      <c r="G353" s="29"/>
      <c r="H353" s="28"/>
      <c r="I353" s="28"/>
      <c r="J353" s="28"/>
      <c r="K353" s="28"/>
    </row>
    <row r="354" customFormat="false" ht="15" hidden="false" customHeight="false" outlineLevel="0" collapsed="false">
      <c r="A354" s="22"/>
      <c r="B354" s="23" t="str">
        <f aca="false">IF($A354="","",TEXT($A354,"mmmm"))</f>
        <v/>
      </c>
      <c r="C354" s="24"/>
      <c r="D354" s="24"/>
      <c r="E354" s="24"/>
      <c r="F354" s="24"/>
      <c r="G354" s="25"/>
      <c r="H354" s="24"/>
      <c r="I354" s="24"/>
      <c r="J354" s="24"/>
      <c r="K354" s="24"/>
    </row>
    <row r="355" customFormat="false" ht="15" hidden="false" customHeight="false" outlineLevel="0" collapsed="false">
      <c r="A355" s="27"/>
      <c r="B355" s="23" t="str">
        <f aca="false">IF($A355="","",TEXT($A355,"mmmm"))</f>
        <v/>
      </c>
      <c r="C355" s="28"/>
      <c r="D355" s="28"/>
      <c r="E355" s="28"/>
      <c r="F355" s="28"/>
      <c r="G355" s="29"/>
      <c r="H355" s="28"/>
      <c r="I355" s="28"/>
      <c r="J355" s="28"/>
      <c r="K355" s="28"/>
    </row>
    <row r="356" customFormat="false" ht="15" hidden="false" customHeight="false" outlineLevel="0" collapsed="false">
      <c r="A356" s="22"/>
      <c r="B356" s="23" t="str">
        <f aca="false">IF($A356="","",TEXT($A356,"mmmm"))</f>
        <v/>
      </c>
      <c r="C356" s="24"/>
      <c r="D356" s="24"/>
      <c r="E356" s="24"/>
      <c r="F356" s="24"/>
      <c r="G356" s="25"/>
      <c r="H356" s="24"/>
      <c r="I356" s="24"/>
      <c r="J356" s="24"/>
      <c r="K356" s="24"/>
    </row>
    <row r="357" customFormat="false" ht="15" hidden="false" customHeight="false" outlineLevel="0" collapsed="false">
      <c r="A357" s="27"/>
      <c r="B357" s="23" t="str">
        <f aca="false">IF($A357="","",TEXT($A357,"mmmm"))</f>
        <v/>
      </c>
      <c r="C357" s="28"/>
      <c r="D357" s="28"/>
      <c r="E357" s="28"/>
      <c r="F357" s="28"/>
      <c r="G357" s="29"/>
      <c r="H357" s="28"/>
      <c r="I357" s="28"/>
      <c r="J357" s="28"/>
      <c r="K357" s="28"/>
    </row>
    <row r="358" customFormat="false" ht="15" hidden="false" customHeight="false" outlineLevel="0" collapsed="false">
      <c r="A358" s="22"/>
      <c r="B358" s="23" t="str">
        <f aca="false">IF($A358="","",TEXT($A358,"mmmm"))</f>
        <v/>
      </c>
      <c r="C358" s="24"/>
      <c r="D358" s="24"/>
      <c r="E358" s="24"/>
      <c r="F358" s="24"/>
      <c r="G358" s="25"/>
      <c r="H358" s="24"/>
      <c r="I358" s="24"/>
      <c r="J358" s="24"/>
      <c r="K358" s="24"/>
    </row>
    <row r="359" customFormat="false" ht="15" hidden="false" customHeight="false" outlineLevel="0" collapsed="false">
      <c r="A359" s="27"/>
      <c r="B359" s="23" t="str">
        <f aca="false">IF($A359="","",TEXT($A359,"mmmm"))</f>
        <v/>
      </c>
      <c r="C359" s="28"/>
      <c r="D359" s="28"/>
      <c r="E359" s="28"/>
      <c r="F359" s="28"/>
      <c r="G359" s="29"/>
      <c r="H359" s="28"/>
      <c r="I359" s="28"/>
      <c r="J359" s="28"/>
      <c r="K359" s="28"/>
    </row>
    <row r="360" customFormat="false" ht="15" hidden="false" customHeight="false" outlineLevel="0" collapsed="false">
      <c r="A360" s="22"/>
      <c r="B360" s="23" t="str">
        <f aca="false">IF($A360="","",TEXT($A360,"mmmm"))</f>
        <v/>
      </c>
      <c r="C360" s="24"/>
      <c r="D360" s="24"/>
      <c r="E360" s="24"/>
      <c r="F360" s="24"/>
      <c r="G360" s="25"/>
      <c r="H360" s="24"/>
      <c r="I360" s="24"/>
      <c r="J360" s="24"/>
      <c r="K360" s="24"/>
    </row>
    <row r="361" customFormat="false" ht="15" hidden="false" customHeight="false" outlineLevel="0" collapsed="false">
      <c r="A361" s="27"/>
      <c r="B361" s="23" t="str">
        <f aca="false">IF($A361="","",TEXT($A361,"mmmm"))</f>
        <v/>
      </c>
      <c r="C361" s="28"/>
      <c r="D361" s="28"/>
      <c r="E361" s="28"/>
      <c r="F361" s="28"/>
      <c r="G361" s="29"/>
      <c r="H361" s="28"/>
      <c r="I361" s="28"/>
      <c r="J361" s="28"/>
      <c r="K361" s="28"/>
    </row>
    <row r="362" customFormat="false" ht="15" hidden="false" customHeight="false" outlineLevel="0" collapsed="false">
      <c r="A362" s="22"/>
      <c r="B362" s="23" t="str">
        <f aca="false">IF($A362="","",TEXT($A362,"mmmm"))</f>
        <v/>
      </c>
      <c r="C362" s="24"/>
      <c r="D362" s="24"/>
      <c r="E362" s="24"/>
      <c r="F362" s="24"/>
      <c r="G362" s="25"/>
      <c r="H362" s="24"/>
      <c r="I362" s="24"/>
      <c r="J362" s="24"/>
      <c r="K362" s="24"/>
    </row>
    <row r="363" customFormat="false" ht="15" hidden="false" customHeight="false" outlineLevel="0" collapsed="false">
      <c r="A363" s="27"/>
      <c r="B363" s="23" t="str">
        <f aca="false">IF($A363="","",TEXT($A363,"mmmm"))</f>
        <v/>
      </c>
      <c r="C363" s="28"/>
      <c r="D363" s="28"/>
      <c r="E363" s="28"/>
      <c r="F363" s="28"/>
      <c r="G363" s="29"/>
      <c r="H363" s="28"/>
      <c r="I363" s="28"/>
      <c r="J363" s="28"/>
      <c r="K363" s="28"/>
    </row>
    <row r="364" customFormat="false" ht="15" hidden="false" customHeight="false" outlineLevel="0" collapsed="false">
      <c r="A364" s="22"/>
      <c r="B364" s="23" t="str">
        <f aca="false">IF($A364="","",TEXT($A364,"mmmm"))</f>
        <v/>
      </c>
      <c r="C364" s="24"/>
      <c r="D364" s="24"/>
      <c r="E364" s="24"/>
      <c r="F364" s="24"/>
      <c r="G364" s="25"/>
      <c r="H364" s="24"/>
      <c r="I364" s="24"/>
      <c r="J364" s="24"/>
      <c r="K364" s="24"/>
    </row>
    <row r="365" customFormat="false" ht="15" hidden="false" customHeight="false" outlineLevel="0" collapsed="false">
      <c r="A365" s="27"/>
      <c r="B365" s="23" t="str">
        <f aca="false">IF($A365="","",TEXT($A365,"mmmm"))</f>
        <v/>
      </c>
      <c r="C365" s="28"/>
      <c r="D365" s="28"/>
      <c r="E365" s="28"/>
      <c r="F365" s="28"/>
      <c r="G365" s="29"/>
      <c r="H365" s="28"/>
      <c r="I365" s="28"/>
      <c r="J365" s="28"/>
      <c r="K365" s="28"/>
    </row>
    <row r="366" customFormat="false" ht="15" hidden="false" customHeight="false" outlineLevel="0" collapsed="false">
      <c r="A366" s="22"/>
      <c r="B366" s="23" t="str">
        <f aca="false">IF($A366="","",TEXT($A366,"mmmm"))</f>
        <v/>
      </c>
      <c r="C366" s="24"/>
      <c r="D366" s="24"/>
      <c r="E366" s="24"/>
      <c r="F366" s="24"/>
      <c r="G366" s="25"/>
      <c r="H366" s="24"/>
      <c r="I366" s="24"/>
      <c r="J366" s="24"/>
      <c r="K366" s="24"/>
    </row>
    <row r="367" customFormat="false" ht="15" hidden="false" customHeight="false" outlineLevel="0" collapsed="false">
      <c r="A367" s="27"/>
      <c r="B367" s="23" t="str">
        <f aca="false">IF($A367="","",TEXT($A367,"mmmm"))</f>
        <v/>
      </c>
      <c r="C367" s="28"/>
      <c r="D367" s="28"/>
      <c r="E367" s="28"/>
      <c r="F367" s="28"/>
      <c r="G367" s="29"/>
      <c r="H367" s="28"/>
      <c r="I367" s="28"/>
      <c r="J367" s="28"/>
      <c r="K367" s="28"/>
    </row>
    <row r="368" customFormat="false" ht="15" hidden="false" customHeight="false" outlineLevel="0" collapsed="false">
      <c r="A368" s="22"/>
      <c r="B368" s="23" t="str">
        <f aca="false">IF($A368="","",TEXT($A368,"mmmm"))</f>
        <v/>
      </c>
      <c r="C368" s="24"/>
      <c r="D368" s="24"/>
      <c r="E368" s="24"/>
      <c r="F368" s="24"/>
      <c r="G368" s="25"/>
      <c r="H368" s="24"/>
      <c r="I368" s="24"/>
      <c r="J368" s="24"/>
      <c r="K368" s="24"/>
    </row>
    <row r="369" customFormat="false" ht="15" hidden="false" customHeight="false" outlineLevel="0" collapsed="false">
      <c r="A369" s="27"/>
      <c r="B369" s="23" t="str">
        <f aca="false">IF($A369="","",TEXT($A369,"mmmm"))</f>
        <v/>
      </c>
      <c r="C369" s="28"/>
      <c r="D369" s="28"/>
      <c r="E369" s="28"/>
      <c r="F369" s="28"/>
      <c r="G369" s="29"/>
      <c r="H369" s="28"/>
      <c r="I369" s="28"/>
      <c r="J369" s="28"/>
      <c r="K369" s="28"/>
    </row>
    <row r="370" customFormat="false" ht="15" hidden="false" customHeight="false" outlineLevel="0" collapsed="false">
      <c r="A370" s="22"/>
      <c r="B370" s="23" t="str">
        <f aca="false">IF($A370="","",TEXT($A370,"mmmm"))</f>
        <v/>
      </c>
      <c r="C370" s="24"/>
      <c r="D370" s="24"/>
      <c r="E370" s="24"/>
      <c r="F370" s="24"/>
      <c r="G370" s="25"/>
      <c r="H370" s="24"/>
      <c r="I370" s="24"/>
      <c r="J370" s="24"/>
      <c r="K370" s="24"/>
    </row>
    <row r="371" customFormat="false" ht="15" hidden="false" customHeight="false" outlineLevel="0" collapsed="false">
      <c r="A371" s="27"/>
      <c r="B371" s="23" t="str">
        <f aca="false">IF($A371="","",TEXT($A371,"mmmm"))</f>
        <v/>
      </c>
      <c r="C371" s="28"/>
      <c r="D371" s="28"/>
      <c r="E371" s="28"/>
      <c r="F371" s="28"/>
      <c r="G371" s="29"/>
      <c r="H371" s="28"/>
      <c r="I371" s="28"/>
      <c r="J371" s="28"/>
      <c r="K371" s="28"/>
    </row>
    <row r="372" customFormat="false" ht="15" hidden="false" customHeight="false" outlineLevel="0" collapsed="false">
      <c r="A372" s="22"/>
      <c r="B372" s="23" t="str">
        <f aca="false">IF($A372="","",TEXT($A372,"mmmm"))</f>
        <v/>
      </c>
      <c r="C372" s="24"/>
      <c r="D372" s="24"/>
      <c r="E372" s="24"/>
      <c r="F372" s="24"/>
      <c r="G372" s="25"/>
      <c r="H372" s="24"/>
      <c r="I372" s="24"/>
      <c r="J372" s="24"/>
      <c r="K372" s="24"/>
    </row>
    <row r="373" customFormat="false" ht="15" hidden="false" customHeight="false" outlineLevel="0" collapsed="false">
      <c r="A373" s="27"/>
      <c r="B373" s="23" t="str">
        <f aca="false">IF($A373="","",TEXT($A373,"mmmm"))</f>
        <v/>
      </c>
      <c r="C373" s="28"/>
      <c r="D373" s="28"/>
      <c r="E373" s="28"/>
      <c r="F373" s="28"/>
      <c r="G373" s="29"/>
      <c r="H373" s="28"/>
      <c r="I373" s="28"/>
      <c r="J373" s="28"/>
      <c r="K373" s="28"/>
    </row>
    <row r="374" customFormat="false" ht="15" hidden="false" customHeight="false" outlineLevel="0" collapsed="false">
      <c r="A374" s="22"/>
      <c r="B374" s="23" t="str">
        <f aca="false">IF($A374="","",TEXT($A374,"mmmm"))</f>
        <v/>
      </c>
      <c r="C374" s="24"/>
      <c r="D374" s="24"/>
      <c r="E374" s="24"/>
      <c r="F374" s="24"/>
      <c r="G374" s="25"/>
      <c r="H374" s="24"/>
      <c r="I374" s="24"/>
      <c r="J374" s="24"/>
      <c r="K374" s="24"/>
    </row>
    <row r="375" customFormat="false" ht="15" hidden="false" customHeight="false" outlineLevel="0" collapsed="false">
      <c r="A375" s="27"/>
      <c r="B375" s="23" t="str">
        <f aca="false">IF($A375="","",TEXT($A375,"mmmm"))</f>
        <v/>
      </c>
      <c r="C375" s="28"/>
      <c r="D375" s="28"/>
      <c r="E375" s="28"/>
      <c r="F375" s="28"/>
      <c r="G375" s="29"/>
      <c r="H375" s="28"/>
      <c r="I375" s="28"/>
      <c r="J375" s="28"/>
      <c r="K375" s="28"/>
    </row>
    <row r="376" customFormat="false" ht="15" hidden="false" customHeight="false" outlineLevel="0" collapsed="false">
      <c r="A376" s="22"/>
      <c r="B376" s="23" t="str">
        <f aca="false">IF($A376="","",TEXT($A376,"mmmm"))</f>
        <v/>
      </c>
      <c r="C376" s="24"/>
      <c r="D376" s="24"/>
      <c r="E376" s="24"/>
      <c r="F376" s="24"/>
      <c r="G376" s="25"/>
      <c r="H376" s="24"/>
      <c r="I376" s="24"/>
      <c r="J376" s="24"/>
      <c r="K376" s="24"/>
    </row>
    <row r="377" customFormat="false" ht="15" hidden="false" customHeight="false" outlineLevel="0" collapsed="false">
      <c r="A377" s="27"/>
      <c r="B377" s="23" t="str">
        <f aca="false">IF($A377="","",TEXT($A377,"mmmm"))</f>
        <v/>
      </c>
      <c r="C377" s="28"/>
      <c r="D377" s="28"/>
      <c r="E377" s="28"/>
      <c r="F377" s="28"/>
      <c r="G377" s="29"/>
      <c r="H377" s="28"/>
      <c r="I377" s="28"/>
      <c r="J377" s="28"/>
      <c r="K377" s="28"/>
    </row>
    <row r="378" customFormat="false" ht="15" hidden="false" customHeight="false" outlineLevel="0" collapsed="false">
      <c r="A378" s="22"/>
      <c r="B378" s="23" t="str">
        <f aca="false">IF($A378="","",TEXT($A378,"mmmm"))</f>
        <v/>
      </c>
      <c r="C378" s="24"/>
      <c r="D378" s="24"/>
      <c r="E378" s="24"/>
      <c r="F378" s="24"/>
      <c r="G378" s="25"/>
      <c r="H378" s="24"/>
      <c r="I378" s="24"/>
      <c r="J378" s="24"/>
      <c r="K378" s="24"/>
    </row>
    <row r="379" customFormat="false" ht="15" hidden="false" customHeight="false" outlineLevel="0" collapsed="false">
      <c r="A379" s="27"/>
      <c r="B379" s="23" t="str">
        <f aca="false">IF($A379="","",TEXT($A379,"mmmm"))</f>
        <v/>
      </c>
      <c r="C379" s="28"/>
      <c r="D379" s="28"/>
      <c r="E379" s="28"/>
      <c r="F379" s="28"/>
      <c r="G379" s="29"/>
      <c r="H379" s="28"/>
      <c r="I379" s="28"/>
      <c r="J379" s="28"/>
      <c r="K379" s="28"/>
    </row>
    <row r="380" customFormat="false" ht="15" hidden="false" customHeight="false" outlineLevel="0" collapsed="false">
      <c r="A380" s="22"/>
      <c r="B380" s="23" t="str">
        <f aca="false">IF($A380="","",TEXT($A380,"mmmm"))</f>
        <v/>
      </c>
      <c r="C380" s="24"/>
      <c r="D380" s="24"/>
      <c r="E380" s="24"/>
      <c r="F380" s="24"/>
      <c r="G380" s="25"/>
      <c r="H380" s="24"/>
      <c r="I380" s="24"/>
      <c r="J380" s="24"/>
      <c r="K380" s="24"/>
    </row>
    <row r="381" customFormat="false" ht="15" hidden="false" customHeight="false" outlineLevel="0" collapsed="false">
      <c r="A381" s="27"/>
      <c r="B381" s="23" t="str">
        <f aca="false">IF($A381="","",TEXT($A381,"mmmm"))</f>
        <v/>
      </c>
      <c r="C381" s="28"/>
      <c r="D381" s="28"/>
      <c r="E381" s="28"/>
      <c r="F381" s="28"/>
      <c r="G381" s="29"/>
      <c r="H381" s="28"/>
      <c r="I381" s="28"/>
      <c r="J381" s="28"/>
      <c r="K381" s="28"/>
    </row>
    <row r="382" customFormat="false" ht="15" hidden="false" customHeight="false" outlineLevel="0" collapsed="false">
      <c r="A382" s="22"/>
      <c r="B382" s="23" t="str">
        <f aca="false">IF($A382="","",TEXT($A382,"mmmm"))</f>
        <v/>
      </c>
      <c r="C382" s="24"/>
      <c r="D382" s="24"/>
      <c r="E382" s="24"/>
      <c r="F382" s="24"/>
      <c r="G382" s="25"/>
      <c r="H382" s="24"/>
      <c r="I382" s="24"/>
      <c r="J382" s="24"/>
      <c r="K382" s="24"/>
    </row>
    <row r="383" customFormat="false" ht="15" hidden="false" customHeight="false" outlineLevel="0" collapsed="false">
      <c r="A383" s="27"/>
      <c r="B383" s="23" t="str">
        <f aca="false">IF($A383="","",TEXT($A383,"mmmm"))</f>
        <v/>
      </c>
      <c r="C383" s="28"/>
      <c r="D383" s="28"/>
      <c r="E383" s="28"/>
      <c r="F383" s="28"/>
      <c r="G383" s="29"/>
      <c r="H383" s="28"/>
      <c r="I383" s="28"/>
      <c r="J383" s="28"/>
      <c r="K383" s="28"/>
    </row>
    <row r="384" customFormat="false" ht="15" hidden="false" customHeight="false" outlineLevel="0" collapsed="false">
      <c r="A384" s="22"/>
      <c r="B384" s="23" t="str">
        <f aca="false">IF($A384="","",TEXT($A384,"mmmm"))</f>
        <v/>
      </c>
      <c r="C384" s="24"/>
      <c r="D384" s="24"/>
      <c r="E384" s="24"/>
      <c r="F384" s="24"/>
      <c r="G384" s="25"/>
      <c r="H384" s="24"/>
      <c r="I384" s="24"/>
      <c r="J384" s="24"/>
      <c r="K384" s="24"/>
    </row>
    <row r="385" customFormat="false" ht="15" hidden="false" customHeight="false" outlineLevel="0" collapsed="false">
      <c r="A385" s="27"/>
      <c r="B385" s="23" t="str">
        <f aca="false">IF($A385="","",TEXT($A385,"mmmm"))</f>
        <v/>
      </c>
      <c r="C385" s="28"/>
      <c r="D385" s="28"/>
      <c r="E385" s="28"/>
      <c r="F385" s="28"/>
      <c r="G385" s="29"/>
      <c r="H385" s="28"/>
      <c r="I385" s="28"/>
      <c r="J385" s="28"/>
      <c r="K385" s="28"/>
    </row>
    <row r="386" customFormat="false" ht="15" hidden="false" customHeight="false" outlineLevel="0" collapsed="false">
      <c r="A386" s="22"/>
      <c r="B386" s="23" t="str">
        <f aca="false">IF($A386="","",TEXT($A386,"mmmm"))</f>
        <v/>
      </c>
      <c r="C386" s="24"/>
      <c r="D386" s="24"/>
      <c r="E386" s="24"/>
      <c r="F386" s="24"/>
      <c r="G386" s="25"/>
      <c r="H386" s="24"/>
      <c r="I386" s="24"/>
      <c r="J386" s="24"/>
      <c r="K386" s="24"/>
    </row>
    <row r="387" customFormat="false" ht="15" hidden="false" customHeight="false" outlineLevel="0" collapsed="false">
      <c r="A387" s="27"/>
      <c r="B387" s="23" t="str">
        <f aca="false">IF($A387="","",TEXT($A387,"mmmm"))</f>
        <v/>
      </c>
      <c r="C387" s="28"/>
      <c r="D387" s="28"/>
      <c r="E387" s="28"/>
      <c r="F387" s="28"/>
      <c r="G387" s="29"/>
      <c r="H387" s="28"/>
      <c r="I387" s="28"/>
      <c r="J387" s="28"/>
      <c r="K387" s="28"/>
    </row>
    <row r="388" customFormat="false" ht="15" hidden="false" customHeight="false" outlineLevel="0" collapsed="false">
      <c r="A388" s="22"/>
      <c r="B388" s="23" t="str">
        <f aca="false">IF($A388="","",TEXT($A388,"mmmm"))</f>
        <v/>
      </c>
      <c r="C388" s="24"/>
      <c r="D388" s="24"/>
      <c r="E388" s="24"/>
      <c r="F388" s="24"/>
      <c r="G388" s="25"/>
      <c r="H388" s="24"/>
      <c r="I388" s="24"/>
      <c r="J388" s="24"/>
      <c r="K388" s="24"/>
    </row>
    <row r="389" customFormat="false" ht="15" hidden="false" customHeight="false" outlineLevel="0" collapsed="false">
      <c r="A389" s="27"/>
      <c r="B389" s="23" t="str">
        <f aca="false">IF($A389="","",TEXT($A389,"mmmm"))</f>
        <v/>
      </c>
      <c r="C389" s="28"/>
      <c r="D389" s="28"/>
      <c r="E389" s="28"/>
      <c r="F389" s="28"/>
      <c r="G389" s="29"/>
      <c r="H389" s="28"/>
      <c r="I389" s="28"/>
      <c r="J389" s="28"/>
      <c r="K389" s="28"/>
    </row>
    <row r="390" customFormat="false" ht="15" hidden="false" customHeight="false" outlineLevel="0" collapsed="false">
      <c r="A390" s="22"/>
      <c r="B390" s="23" t="str">
        <f aca="false">IF($A390="","",TEXT($A390,"mmmm"))</f>
        <v/>
      </c>
      <c r="C390" s="24"/>
      <c r="D390" s="24"/>
      <c r="E390" s="24"/>
      <c r="F390" s="24"/>
      <c r="G390" s="25"/>
      <c r="H390" s="24"/>
      <c r="I390" s="24"/>
      <c r="J390" s="24"/>
      <c r="K390" s="24"/>
    </row>
    <row r="391" customFormat="false" ht="15" hidden="false" customHeight="false" outlineLevel="0" collapsed="false">
      <c r="A391" s="27"/>
      <c r="B391" s="23" t="str">
        <f aca="false">IF($A391="","",TEXT($A391,"mmmm"))</f>
        <v/>
      </c>
      <c r="C391" s="28"/>
      <c r="D391" s="28"/>
      <c r="E391" s="28"/>
      <c r="F391" s="28"/>
      <c r="G391" s="29"/>
      <c r="H391" s="28"/>
      <c r="I391" s="28"/>
      <c r="J391" s="28"/>
      <c r="K391" s="28"/>
    </row>
    <row r="392" customFormat="false" ht="15" hidden="false" customHeight="false" outlineLevel="0" collapsed="false">
      <c r="A392" s="22"/>
      <c r="B392" s="23" t="str">
        <f aca="false">IF($A392="","",TEXT($A392,"mmmm"))</f>
        <v/>
      </c>
      <c r="C392" s="24"/>
      <c r="D392" s="24"/>
      <c r="E392" s="24"/>
      <c r="F392" s="24"/>
      <c r="G392" s="25"/>
      <c r="H392" s="24"/>
      <c r="I392" s="24"/>
      <c r="J392" s="24"/>
      <c r="K392" s="24"/>
    </row>
    <row r="393" customFormat="false" ht="15" hidden="false" customHeight="false" outlineLevel="0" collapsed="false">
      <c r="A393" s="27"/>
      <c r="B393" s="23" t="str">
        <f aca="false">IF($A393="","",TEXT($A393,"mmmm"))</f>
        <v/>
      </c>
      <c r="C393" s="28"/>
      <c r="D393" s="28"/>
      <c r="E393" s="28"/>
      <c r="F393" s="28"/>
      <c r="G393" s="29"/>
      <c r="H393" s="28"/>
      <c r="I393" s="28"/>
      <c r="J393" s="28"/>
      <c r="K393" s="28"/>
    </row>
    <row r="394" customFormat="false" ht="15" hidden="false" customHeight="false" outlineLevel="0" collapsed="false">
      <c r="A394" s="22"/>
      <c r="B394" s="23" t="str">
        <f aca="false">IF($A394="","",TEXT($A394,"mmmm"))</f>
        <v/>
      </c>
      <c r="C394" s="24"/>
      <c r="D394" s="24"/>
      <c r="E394" s="24"/>
      <c r="F394" s="24"/>
      <c r="G394" s="25"/>
      <c r="H394" s="24"/>
      <c r="I394" s="24"/>
      <c r="J394" s="24"/>
      <c r="K394" s="24"/>
    </row>
    <row r="395" customFormat="false" ht="15" hidden="false" customHeight="false" outlineLevel="0" collapsed="false">
      <c r="A395" s="27"/>
      <c r="B395" s="23" t="str">
        <f aca="false">IF($A395="","",TEXT($A395,"mmmm"))</f>
        <v/>
      </c>
      <c r="C395" s="28"/>
      <c r="D395" s="28"/>
      <c r="E395" s="28"/>
      <c r="F395" s="28"/>
      <c r="G395" s="29"/>
      <c r="H395" s="28"/>
      <c r="I395" s="28"/>
      <c r="J395" s="28"/>
      <c r="K395" s="28"/>
    </row>
    <row r="396" customFormat="false" ht="15" hidden="false" customHeight="false" outlineLevel="0" collapsed="false">
      <c r="A396" s="22"/>
      <c r="B396" s="23" t="str">
        <f aca="false">IF($A396="","",TEXT($A396,"mmmm"))</f>
        <v/>
      </c>
      <c r="C396" s="24"/>
      <c r="D396" s="24"/>
      <c r="E396" s="24"/>
      <c r="F396" s="24"/>
      <c r="G396" s="25"/>
      <c r="H396" s="24"/>
      <c r="I396" s="24"/>
      <c r="J396" s="24"/>
      <c r="K396" s="24"/>
    </row>
    <row r="397" customFormat="false" ht="15" hidden="false" customHeight="false" outlineLevel="0" collapsed="false">
      <c r="A397" s="27"/>
      <c r="B397" s="23" t="str">
        <f aca="false">IF($A397="","",TEXT($A397,"mmmm"))</f>
        <v/>
      </c>
      <c r="C397" s="28"/>
      <c r="D397" s="28"/>
      <c r="E397" s="28"/>
      <c r="F397" s="28"/>
      <c r="G397" s="29"/>
      <c r="H397" s="28"/>
      <c r="I397" s="28"/>
      <c r="J397" s="28"/>
      <c r="K397" s="28"/>
    </row>
    <row r="398" customFormat="false" ht="15" hidden="false" customHeight="false" outlineLevel="0" collapsed="false">
      <c r="A398" s="22"/>
      <c r="B398" s="23" t="str">
        <f aca="false">IF($A398="","",TEXT($A398,"mmmm"))</f>
        <v/>
      </c>
      <c r="C398" s="24"/>
      <c r="D398" s="24"/>
      <c r="E398" s="24"/>
      <c r="F398" s="24"/>
      <c r="G398" s="25"/>
      <c r="H398" s="24"/>
      <c r="I398" s="24"/>
      <c r="J398" s="24"/>
      <c r="K398" s="24"/>
    </row>
    <row r="399" customFormat="false" ht="15" hidden="false" customHeight="false" outlineLevel="0" collapsed="false">
      <c r="A399" s="27"/>
      <c r="B399" s="23" t="str">
        <f aca="false">IF($A399="","",TEXT($A399,"mmmm"))</f>
        <v/>
      </c>
      <c r="C399" s="28"/>
      <c r="D399" s="28"/>
      <c r="E399" s="28"/>
      <c r="F399" s="28"/>
      <c r="G399" s="29"/>
      <c r="H399" s="28"/>
      <c r="I399" s="28"/>
      <c r="J399" s="28"/>
      <c r="K399" s="28"/>
    </row>
    <row r="400" customFormat="false" ht="15" hidden="false" customHeight="false" outlineLevel="0" collapsed="false">
      <c r="A400" s="22"/>
      <c r="B400" s="23" t="str">
        <f aca="false">IF($A400="","",TEXT($A400,"mmmm"))</f>
        <v/>
      </c>
      <c r="C400" s="24"/>
      <c r="D400" s="24"/>
      <c r="E400" s="24"/>
      <c r="F400" s="24"/>
      <c r="G400" s="25"/>
      <c r="H400" s="24"/>
      <c r="I400" s="24"/>
      <c r="J400" s="24"/>
      <c r="K400" s="24"/>
    </row>
    <row r="401" customFormat="false" ht="15" hidden="false" customHeight="false" outlineLevel="0" collapsed="false">
      <c r="A401" s="27"/>
      <c r="B401" s="23" t="str">
        <f aca="false">IF($A401="","",TEXT($A401,"mmmm"))</f>
        <v/>
      </c>
      <c r="C401" s="28"/>
      <c r="D401" s="28"/>
      <c r="E401" s="28"/>
      <c r="F401" s="28"/>
      <c r="G401" s="29"/>
      <c r="H401" s="28"/>
      <c r="I401" s="28"/>
      <c r="J401" s="28"/>
      <c r="K401" s="28"/>
    </row>
    <row r="402" customFormat="false" ht="15" hidden="false" customHeight="false" outlineLevel="0" collapsed="false">
      <c r="A402" s="22"/>
      <c r="B402" s="23" t="str">
        <f aca="false">IF($A402="","",TEXT($A402,"mmmm"))</f>
        <v/>
      </c>
      <c r="C402" s="24"/>
      <c r="D402" s="24"/>
      <c r="E402" s="24"/>
      <c r="F402" s="24"/>
      <c r="G402" s="25"/>
      <c r="H402" s="24"/>
      <c r="I402" s="24"/>
      <c r="J402" s="24"/>
      <c r="K402" s="24"/>
    </row>
    <row r="403" customFormat="false" ht="15" hidden="false" customHeight="false" outlineLevel="0" collapsed="false">
      <c r="A403" s="27"/>
      <c r="B403" s="23" t="str">
        <f aca="false">IF($A403="","",TEXT($A403,"mmmm"))</f>
        <v/>
      </c>
      <c r="C403" s="28"/>
      <c r="D403" s="28"/>
      <c r="E403" s="28"/>
      <c r="F403" s="28"/>
      <c r="G403" s="29"/>
      <c r="H403" s="28"/>
      <c r="I403" s="28"/>
      <c r="J403" s="28"/>
      <c r="K403" s="28"/>
    </row>
    <row r="404" customFormat="false" ht="15" hidden="false" customHeight="false" outlineLevel="0" collapsed="false">
      <c r="A404" s="22"/>
      <c r="B404" s="23" t="str">
        <f aca="false">IF($A404="","",TEXT($A404,"mmmm"))</f>
        <v/>
      </c>
      <c r="C404" s="24"/>
      <c r="D404" s="24"/>
      <c r="E404" s="24"/>
      <c r="F404" s="24"/>
      <c r="G404" s="25"/>
      <c r="H404" s="24"/>
      <c r="I404" s="24"/>
      <c r="J404" s="24"/>
      <c r="K404" s="24"/>
    </row>
    <row r="405" customFormat="false" ht="15" hidden="false" customHeight="false" outlineLevel="0" collapsed="false">
      <c r="A405" s="27"/>
      <c r="B405" s="23" t="str">
        <f aca="false">IF($A405="","",TEXT($A405,"mmmm"))</f>
        <v/>
      </c>
      <c r="C405" s="28"/>
      <c r="D405" s="28"/>
      <c r="E405" s="28"/>
      <c r="F405" s="28"/>
      <c r="G405" s="29"/>
      <c r="H405" s="28"/>
      <c r="I405" s="28"/>
      <c r="J405" s="28"/>
      <c r="K405" s="28"/>
    </row>
    <row r="406" customFormat="false" ht="15" hidden="false" customHeight="false" outlineLevel="0" collapsed="false">
      <c r="A406" s="22"/>
      <c r="B406" s="23" t="str">
        <f aca="false">IF($A406="","",TEXT($A406,"mmmm"))</f>
        <v/>
      </c>
      <c r="C406" s="24"/>
      <c r="D406" s="24"/>
      <c r="E406" s="24"/>
      <c r="F406" s="24"/>
      <c r="G406" s="25"/>
      <c r="H406" s="24"/>
      <c r="I406" s="24"/>
      <c r="J406" s="24"/>
      <c r="K406" s="24"/>
    </row>
    <row r="407" customFormat="false" ht="15" hidden="false" customHeight="false" outlineLevel="0" collapsed="false">
      <c r="A407" s="27"/>
      <c r="B407" s="23" t="str">
        <f aca="false">IF($A407="","",TEXT($A407,"mmmm"))</f>
        <v/>
      </c>
      <c r="C407" s="28"/>
      <c r="D407" s="28"/>
      <c r="E407" s="28"/>
      <c r="F407" s="28"/>
      <c r="G407" s="29"/>
      <c r="H407" s="28"/>
      <c r="I407" s="28"/>
      <c r="J407" s="28"/>
      <c r="K407" s="28"/>
    </row>
    <row r="408" customFormat="false" ht="15" hidden="false" customHeight="false" outlineLevel="0" collapsed="false">
      <c r="A408" s="22"/>
      <c r="B408" s="23" t="str">
        <f aca="false">IF($A408="","",TEXT($A408,"mmmm"))</f>
        <v/>
      </c>
      <c r="C408" s="24"/>
      <c r="D408" s="24"/>
      <c r="E408" s="24"/>
      <c r="F408" s="24"/>
      <c r="G408" s="25"/>
      <c r="H408" s="24"/>
      <c r="I408" s="24"/>
      <c r="J408" s="24"/>
      <c r="K408" s="24"/>
    </row>
    <row r="409" customFormat="false" ht="15" hidden="false" customHeight="false" outlineLevel="0" collapsed="false">
      <c r="A409" s="27"/>
      <c r="B409" s="23" t="str">
        <f aca="false">IF($A409="","",TEXT($A409,"mmmm"))</f>
        <v/>
      </c>
      <c r="C409" s="28"/>
      <c r="D409" s="28"/>
      <c r="E409" s="28"/>
      <c r="F409" s="28"/>
      <c r="G409" s="29"/>
      <c r="H409" s="28"/>
      <c r="I409" s="28"/>
      <c r="J409" s="28"/>
      <c r="K409" s="28"/>
    </row>
    <row r="410" customFormat="false" ht="15" hidden="false" customHeight="false" outlineLevel="0" collapsed="false">
      <c r="A410" s="22"/>
      <c r="B410" s="23" t="str">
        <f aca="false">IF($A410="","",TEXT($A410,"mmmm"))</f>
        <v/>
      </c>
      <c r="C410" s="24"/>
      <c r="D410" s="24"/>
      <c r="E410" s="24"/>
      <c r="F410" s="24"/>
      <c r="G410" s="25"/>
      <c r="H410" s="24"/>
      <c r="I410" s="24"/>
      <c r="J410" s="24"/>
      <c r="K410" s="24"/>
    </row>
    <row r="411" customFormat="false" ht="15" hidden="false" customHeight="false" outlineLevel="0" collapsed="false">
      <c r="A411" s="27"/>
      <c r="B411" s="23" t="str">
        <f aca="false">IF($A411="","",TEXT($A411,"mmmm"))</f>
        <v/>
      </c>
      <c r="C411" s="28"/>
      <c r="D411" s="28"/>
      <c r="E411" s="28"/>
      <c r="F411" s="28"/>
      <c r="G411" s="29"/>
      <c r="H411" s="28"/>
      <c r="I411" s="28"/>
      <c r="J411" s="28"/>
      <c r="K411" s="28"/>
    </row>
    <row r="412" customFormat="false" ht="15" hidden="false" customHeight="false" outlineLevel="0" collapsed="false">
      <c r="A412" s="22"/>
      <c r="B412" s="23" t="str">
        <f aca="false">IF($A412="","",TEXT($A412,"mmmm"))</f>
        <v/>
      </c>
      <c r="C412" s="24"/>
      <c r="D412" s="24"/>
      <c r="E412" s="24"/>
      <c r="F412" s="24"/>
      <c r="G412" s="25"/>
      <c r="H412" s="24"/>
      <c r="I412" s="24"/>
      <c r="J412" s="24"/>
      <c r="K412" s="24"/>
    </row>
    <row r="413" customFormat="false" ht="15" hidden="false" customHeight="false" outlineLevel="0" collapsed="false">
      <c r="A413" s="27"/>
      <c r="B413" s="23" t="str">
        <f aca="false">IF($A413="","",TEXT($A413,"mmmm"))</f>
        <v/>
      </c>
      <c r="C413" s="28"/>
      <c r="D413" s="28"/>
      <c r="E413" s="28"/>
      <c r="F413" s="28"/>
      <c r="G413" s="29"/>
      <c r="H413" s="28"/>
      <c r="I413" s="28"/>
      <c r="J413" s="28"/>
      <c r="K413" s="28"/>
    </row>
    <row r="414" customFormat="false" ht="15" hidden="false" customHeight="false" outlineLevel="0" collapsed="false">
      <c r="A414" s="22"/>
      <c r="B414" s="23" t="str">
        <f aca="false">IF($A414="","",TEXT($A414,"mmmm"))</f>
        <v/>
      </c>
      <c r="C414" s="24"/>
      <c r="D414" s="24"/>
      <c r="E414" s="24"/>
      <c r="F414" s="24"/>
      <c r="G414" s="25"/>
      <c r="H414" s="24"/>
      <c r="I414" s="24"/>
      <c r="J414" s="24"/>
      <c r="K414" s="24"/>
    </row>
    <row r="415" customFormat="false" ht="15" hidden="false" customHeight="false" outlineLevel="0" collapsed="false">
      <c r="A415" s="27"/>
      <c r="B415" s="23" t="str">
        <f aca="false">IF($A415="","",TEXT($A415,"mmmm"))</f>
        <v/>
      </c>
      <c r="C415" s="28"/>
      <c r="D415" s="28"/>
      <c r="E415" s="28"/>
      <c r="F415" s="28"/>
      <c r="G415" s="29"/>
      <c r="H415" s="28"/>
      <c r="I415" s="28"/>
      <c r="J415" s="28"/>
      <c r="K415" s="28"/>
    </row>
    <row r="416" customFormat="false" ht="15" hidden="false" customHeight="false" outlineLevel="0" collapsed="false">
      <c r="A416" s="22"/>
      <c r="B416" s="23" t="str">
        <f aca="false">IF($A416="","",TEXT($A416,"mmmm"))</f>
        <v/>
      </c>
      <c r="C416" s="24"/>
      <c r="D416" s="24"/>
      <c r="E416" s="24"/>
      <c r="F416" s="24"/>
      <c r="G416" s="25"/>
      <c r="H416" s="24"/>
      <c r="I416" s="24"/>
      <c r="J416" s="24"/>
      <c r="K416" s="24"/>
    </row>
    <row r="417" customFormat="false" ht="15" hidden="false" customHeight="false" outlineLevel="0" collapsed="false">
      <c r="A417" s="27"/>
      <c r="B417" s="23" t="str">
        <f aca="false">IF($A417="","",TEXT($A417,"mmmm"))</f>
        <v/>
      </c>
      <c r="C417" s="28"/>
      <c r="D417" s="28"/>
      <c r="E417" s="28"/>
      <c r="F417" s="28"/>
      <c r="G417" s="29"/>
      <c r="H417" s="28"/>
      <c r="I417" s="28"/>
      <c r="J417" s="28"/>
      <c r="K417" s="28"/>
    </row>
    <row r="418" customFormat="false" ht="15" hidden="false" customHeight="false" outlineLevel="0" collapsed="false">
      <c r="A418" s="22"/>
      <c r="B418" s="23" t="str">
        <f aca="false">IF($A418="","",TEXT($A418,"mmmm"))</f>
        <v/>
      </c>
      <c r="C418" s="24"/>
      <c r="D418" s="24"/>
      <c r="E418" s="24"/>
      <c r="F418" s="24"/>
      <c r="G418" s="25"/>
      <c r="H418" s="24"/>
      <c r="I418" s="24"/>
      <c r="J418" s="24"/>
      <c r="K418" s="24"/>
    </row>
    <row r="419" customFormat="false" ht="15" hidden="false" customHeight="false" outlineLevel="0" collapsed="false">
      <c r="A419" s="27"/>
      <c r="B419" s="23" t="str">
        <f aca="false">IF($A419="","",TEXT($A419,"mmmm"))</f>
        <v/>
      </c>
      <c r="C419" s="28"/>
      <c r="D419" s="28"/>
      <c r="E419" s="28"/>
      <c r="F419" s="28"/>
      <c r="G419" s="29"/>
      <c r="H419" s="28"/>
      <c r="I419" s="28"/>
      <c r="J419" s="28"/>
      <c r="K419" s="28"/>
    </row>
    <row r="420" customFormat="false" ht="15" hidden="false" customHeight="false" outlineLevel="0" collapsed="false">
      <c r="A420" s="22"/>
      <c r="B420" s="23" t="str">
        <f aca="false">IF($A420="","",TEXT($A420,"mmmm"))</f>
        <v/>
      </c>
      <c r="C420" s="24"/>
      <c r="D420" s="24"/>
      <c r="E420" s="24"/>
      <c r="F420" s="24"/>
      <c r="G420" s="25"/>
      <c r="H420" s="24"/>
      <c r="I420" s="24"/>
      <c r="J420" s="24"/>
      <c r="K420" s="24"/>
    </row>
    <row r="421" customFormat="false" ht="15" hidden="false" customHeight="false" outlineLevel="0" collapsed="false">
      <c r="A421" s="27"/>
      <c r="B421" s="23" t="str">
        <f aca="false">IF($A421="","",TEXT($A421,"mmmm"))</f>
        <v/>
      </c>
      <c r="C421" s="28"/>
      <c r="D421" s="28"/>
      <c r="E421" s="28"/>
      <c r="F421" s="28"/>
      <c r="G421" s="29"/>
      <c r="H421" s="28"/>
      <c r="I421" s="28"/>
      <c r="J421" s="28"/>
      <c r="K421" s="28"/>
    </row>
    <row r="422" customFormat="false" ht="15" hidden="false" customHeight="false" outlineLevel="0" collapsed="false">
      <c r="A422" s="22"/>
      <c r="B422" s="23" t="str">
        <f aca="false">IF($A422="","",TEXT($A422,"mmmm"))</f>
        <v/>
      </c>
      <c r="C422" s="24"/>
      <c r="D422" s="24"/>
      <c r="E422" s="24"/>
      <c r="F422" s="24"/>
      <c r="G422" s="25"/>
      <c r="H422" s="24"/>
      <c r="I422" s="24"/>
      <c r="J422" s="24"/>
      <c r="K422" s="24"/>
    </row>
    <row r="423" customFormat="false" ht="15" hidden="false" customHeight="false" outlineLevel="0" collapsed="false">
      <c r="A423" s="27"/>
      <c r="B423" s="23" t="str">
        <f aca="false">IF($A423="","",TEXT($A423,"mmmm"))</f>
        <v/>
      </c>
      <c r="C423" s="28"/>
      <c r="D423" s="28"/>
      <c r="E423" s="28"/>
      <c r="F423" s="28"/>
      <c r="G423" s="29"/>
      <c r="H423" s="28"/>
      <c r="I423" s="28"/>
      <c r="J423" s="28"/>
      <c r="K423" s="28"/>
    </row>
    <row r="424" customFormat="false" ht="15" hidden="false" customHeight="false" outlineLevel="0" collapsed="false">
      <c r="A424" s="22"/>
      <c r="B424" s="23" t="str">
        <f aca="false">IF($A424="","",TEXT($A424,"mmmm"))</f>
        <v/>
      </c>
      <c r="C424" s="24"/>
      <c r="D424" s="24"/>
      <c r="E424" s="24"/>
      <c r="F424" s="24"/>
      <c r="G424" s="25"/>
      <c r="H424" s="24"/>
      <c r="I424" s="24"/>
      <c r="J424" s="24"/>
      <c r="K424" s="24"/>
    </row>
    <row r="425" customFormat="false" ht="15" hidden="false" customHeight="false" outlineLevel="0" collapsed="false">
      <c r="A425" s="27"/>
      <c r="B425" s="23" t="str">
        <f aca="false">IF($A425="","",TEXT($A425,"mmmm"))</f>
        <v/>
      </c>
      <c r="C425" s="28"/>
      <c r="D425" s="28"/>
      <c r="E425" s="28"/>
      <c r="F425" s="28"/>
      <c r="G425" s="29"/>
      <c r="H425" s="28"/>
      <c r="I425" s="28"/>
      <c r="J425" s="28"/>
      <c r="K425" s="28"/>
    </row>
    <row r="426" customFormat="false" ht="15" hidden="false" customHeight="false" outlineLevel="0" collapsed="false">
      <c r="A426" s="22"/>
      <c r="B426" s="23" t="str">
        <f aca="false">IF($A426="","",TEXT($A426,"mmmm"))</f>
        <v/>
      </c>
      <c r="C426" s="24"/>
      <c r="D426" s="24"/>
      <c r="E426" s="24"/>
      <c r="F426" s="24"/>
      <c r="G426" s="25"/>
      <c r="H426" s="24"/>
      <c r="I426" s="24"/>
      <c r="J426" s="24"/>
      <c r="K426" s="24"/>
    </row>
    <row r="427" customFormat="false" ht="15" hidden="false" customHeight="false" outlineLevel="0" collapsed="false">
      <c r="A427" s="27"/>
      <c r="B427" s="23" t="str">
        <f aca="false">IF($A427="","",TEXT($A427,"mmmm"))</f>
        <v/>
      </c>
      <c r="C427" s="28"/>
      <c r="D427" s="28"/>
      <c r="E427" s="28"/>
      <c r="F427" s="28"/>
      <c r="G427" s="29"/>
      <c r="H427" s="28"/>
      <c r="I427" s="28"/>
      <c r="J427" s="28"/>
      <c r="K427" s="28"/>
    </row>
    <row r="428" customFormat="false" ht="15" hidden="false" customHeight="false" outlineLevel="0" collapsed="false">
      <c r="A428" s="22"/>
      <c r="B428" s="23" t="str">
        <f aca="false">IF($A428="","",TEXT($A428,"mmmm"))</f>
        <v/>
      </c>
      <c r="C428" s="24"/>
      <c r="D428" s="24"/>
      <c r="E428" s="24"/>
      <c r="F428" s="24"/>
      <c r="G428" s="25"/>
      <c r="H428" s="24"/>
      <c r="I428" s="24"/>
      <c r="J428" s="24"/>
      <c r="K428" s="24"/>
    </row>
    <row r="429" customFormat="false" ht="15" hidden="false" customHeight="false" outlineLevel="0" collapsed="false">
      <c r="A429" s="27"/>
      <c r="B429" s="23" t="str">
        <f aca="false">IF($A429="","",TEXT($A429,"mmmm"))</f>
        <v/>
      </c>
      <c r="C429" s="28"/>
      <c r="D429" s="28"/>
      <c r="E429" s="28"/>
      <c r="F429" s="28"/>
      <c r="G429" s="29"/>
      <c r="H429" s="28"/>
      <c r="I429" s="28"/>
      <c r="J429" s="28"/>
      <c r="K429" s="28"/>
    </row>
    <row r="430" customFormat="false" ht="15" hidden="false" customHeight="false" outlineLevel="0" collapsed="false">
      <c r="A430" s="22"/>
      <c r="B430" s="23" t="str">
        <f aca="false">IF($A430="","",TEXT($A430,"mmmm"))</f>
        <v/>
      </c>
      <c r="C430" s="24"/>
      <c r="D430" s="24"/>
      <c r="E430" s="24"/>
      <c r="F430" s="24"/>
      <c r="G430" s="25"/>
      <c r="H430" s="24"/>
      <c r="I430" s="24"/>
      <c r="J430" s="24"/>
      <c r="K430" s="24"/>
    </row>
    <row r="431" customFormat="false" ht="15" hidden="false" customHeight="false" outlineLevel="0" collapsed="false">
      <c r="A431" s="27"/>
      <c r="B431" s="23" t="str">
        <f aca="false">IF($A431="","",TEXT($A431,"mmmm"))</f>
        <v/>
      </c>
      <c r="C431" s="28"/>
      <c r="D431" s="28"/>
      <c r="E431" s="28"/>
      <c r="F431" s="28"/>
      <c r="G431" s="29"/>
      <c r="H431" s="28"/>
      <c r="I431" s="28"/>
      <c r="J431" s="28"/>
      <c r="K431" s="28"/>
    </row>
    <row r="432" customFormat="false" ht="15" hidden="false" customHeight="false" outlineLevel="0" collapsed="false">
      <c r="A432" s="22"/>
      <c r="B432" s="23" t="str">
        <f aca="false">IF($A432="","",TEXT($A432,"mmmm"))</f>
        <v/>
      </c>
      <c r="C432" s="24"/>
      <c r="D432" s="24"/>
      <c r="E432" s="24"/>
      <c r="F432" s="24"/>
      <c r="G432" s="25"/>
      <c r="H432" s="24"/>
      <c r="I432" s="24"/>
      <c r="J432" s="24"/>
      <c r="K432" s="24"/>
    </row>
    <row r="433" customFormat="false" ht="15" hidden="false" customHeight="false" outlineLevel="0" collapsed="false">
      <c r="A433" s="27"/>
      <c r="B433" s="23" t="str">
        <f aca="false">IF($A433="","",TEXT($A433,"mmmm"))</f>
        <v/>
      </c>
      <c r="C433" s="28"/>
      <c r="D433" s="28"/>
      <c r="E433" s="28"/>
      <c r="F433" s="28"/>
      <c r="G433" s="29"/>
      <c r="H433" s="28"/>
      <c r="I433" s="28"/>
      <c r="J433" s="28"/>
      <c r="K433" s="28"/>
    </row>
    <row r="434" customFormat="false" ht="15" hidden="false" customHeight="false" outlineLevel="0" collapsed="false">
      <c r="A434" s="22"/>
      <c r="B434" s="23" t="str">
        <f aca="false">IF($A434="","",TEXT($A434,"mmmm"))</f>
        <v/>
      </c>
      <c r="C434" s="24"/>
      <c r="D434" s="24"/>
      <c r="E434" s="24"/>
      <c r="F434" s="24"/>
      <c r="G434" s="25"/>
      <c r="H434" s="24"/>
      <c r="I434" s="24"/>
      <c r="J434" s="24"/>
      <c r="K434" s="24"/>
    </row>
    <row r="435" customFormat="false" ht="15" hidden="false" customHeight="false" outlineLevel="0" collapsed="false">
      <c r="A435" s="27"/>
      <c r="B435" s="23" t="str">
        <f aca="false">IF($A435="","",TEXT($A435,"mmmm"))</f>
        <v/>
      </c>
      <c r="C435" s="28"/>
      <c r="D435" s="28"/>
      <c r="E435" s="28"/>
      <c r="F435" s="28"/>
      <c r="G435" s="29"/>
      <c r="H435" s="28"/>
      <c r="I435" s="28"/>
      <c r="J435" s="28"/>
      <c r="K435" s="28"/>
    </row>
    <row r="436" customFormat="false" ht="15" hidden="false" customHeight="false" outlineLevel="0" collapsed="false">
      <c r="A436" s="22"/>
      <c r="B436" s="23" t="str">
        <f aca="false">IF($A436="","",TEXT($A436,"mmmm"))</f>
        <v/>
      </c>
      <c r="C436" s="24"/>
      <c r="D436" s="24"/>
      <c r="E436" s="24"/>
      <c r="F436" s="24"/>
      <c r="G436" s="25"/>
      <c r="H436" s="24"/>
      <c r="I436" s="24"/>
      <c r="J436" s="24"/>
      <c r="K436" s="24"/>
    </row>
    <row r="437" customFormat="false" ht="15" hidden="false" customHeight="false" outlineLevel="0" collapsed="false">
      <c r="A437" s="27"/>
      <c r="B437" s="23" t="str">
        <f aca="false">IF($A437="","",TEXT($A437,"mmmm"))</f>
        <v/>
      </c>
      <c r="C437" s="28"/>
      <c r="D437" s="28"/>
      <c r="E437" s="28"/>
      <c r="F437" s="28"/>
      <c r="G437" s="29"/>
      <c r="H437" s="28"/>
      <c r="I437" s="28"/>
      <c r="J437" s="28"/>
      <c r="K437" s="28"/>
    </row>
    <row r="438" customFormat="false" ht="15" hidden="false" customHeight="false" outlineLevel="0" collapsed="false">
      <c r="A438" s="22"/>
      <c r="B438" s="23" t="str">
        <f aca="false">IF($A438="","",TEXT($A438,"mmmm"))</f>
        <v/>
      </c>
      <c r="C438" s="24"/>
      <c r="D438" s="24"/>
      <c r="E438" s="24"/>
      <c r="F438" s="24"/>
      <c r="G438" s="25"/>
      <c r="H438" s="24"/>
      <c r="I438" s="24"/>
      <c r="J438" s="24"/>
      <c r="K438" s="24"/>
    </row>
    <row r="439" customFormat="false" ht="15" hidden="false" customHeight="false" outlineLevel="0" collapsed="false">
      <c r="A439" s="27"/>
      <c r="B439" s="23" t="str">
        <f aca="false">IF($A439="","",TEXT($A439,"mmmm"))</f>
        <v/>
      </c>
      <c r="C439" s="28"/>
      <c r="D439" s="28"/>
      <c r="E439" s="28"/>
      <c r="F439" s="28"/>
      <c r="G439" s="29"/>
      <c r="H439" s="28"/>
      <c r="I439" s="28"/>
      <c r="J439" s="28"/>
      <c r="K439" s="28"/>
    </row>
    <row r="440" customFormat="false" ht="15" hidden="false" customHeight="false" outlineLevel="0" collapsed="false">
      <c r="A440" s="22"/>
      <c r="B440" s="23" t="str">
        <f aca="false">IF($A440="","",TEXT($A440,"mmmm"))</f>
        <v/>
      </c>
      <c r="C440" s="24"/>
      <c r="D440" s="24"/>
      <c r="E440" s="24"/>
      <c r="F440" s="24"/>
      <c r="G440" s="25"/>
      <c r="H440" s="24"/>
      <c r="I440" s="24"/>
      <c r="J440" s="24"/>
      <c r="K440" s="24"/>
    </row>
    <row r="441" customFormat="false" ht="15" hidden="false" customHeight="false" outlineLevel="0" collapsed="false">
      <c r="A441" s="27"/>
      <c r="B441" s="23" t="str">
        <f aca="false">IF($A441="","",TEXT($A441,"mmmm"))</f>
        <v/>
      </c>
      <c r="C441" s="28"/>
      <c r="D441" s="28"/>
      <c r="E441" s="28"/>
      <c r="F441" s="28"/>
      <c r="G441" s="29"/>
      <c r="H441" s="28"/>
      <c r="I441" s="28"/>
      <c r="J441" s="28"/>
      <c r="K441" s="28"/>
    </row>
    <row r="442" customFormat="false" ht="15" hidden="false" customHeight="false" outlineLevel="0" collapsed="false">
      <c r="A442" s="22"/>
      <c r="B442" s="23" t="str">
        <f aca="false">IF($A442="","",TEXT($A442,"mmmm"))</f>
        <v/>
      </c>
      <c r="C442" s="24"/>
      <c r="D442" s="24"/>
      <c r="E442" s="24"/>
      <c r="F442" s="24"/>
      <c r="G442" s="25"/>
      <c r="H442" s="24"/>
      <c r="I442" s="24"/>
      <c r="J442" s="24"/>
      <c r="K442" s="24"/>
    </row>
    <row r="443" customFormat="false" ht="15" hidden="false" customHeight="false" outlineLevel="0" collapsed="false">
      <c r="A443" s="27"/>
      <c r="B443" s="23" t="str">
        <f aca="false">IF($A443="","",TEXT($A443,"mmmm"))</f>
        <v/>
      </c>
      <c r="C443" s="28"/>
      <c r="D443" s="28"/>
      <c r="E443" s="28"/>
      <c r="F443" s="28"/>
      <c r="G443" s="29"/>
      <c r="H443" s="28"/>
      <c r="I443" s="28"/>
      <c r="J443" s="28"/>
      <c r="K443" s="28"/>
    </row>
    <row r="444" customFormat="false" ht="15" hidden="false" customHeight="false" outlineLevel="0" collapsed="false">
      <c r="A444" s="22"/>
      <c r="B444" s="23" t="str">
        <f aca="false">IF($A444="","",TEXT($A444,"mmmm"))</f>
        <v/>
      </c>
      <c r="C444" s="24"/>
      <c r="D444" s="24"/>
      <c r="E444" s="24"/>
      <c r="F444" s="24"/>
      <c r="G444" s="25"/>
      <c r="H444" s="24"/>
      <c r="I444" s="24"/>
      <c r="J444" s="24"/>
      <c r="K444" s="24"/>
    </row>
    <row r="445" customFormat="false" ht="15" hidden="false" customHeight="false" outlineLevel="0" collapsed="false">
      <c r="A445" s="27"/>
      <c r="B445" s="23" t="str">
        <f aca="false">IF($A445="","",TEXT($A445,"mmmm"))</f>
        <v/>
      </c>
      <c r="C445" s="28"/>
      <c r="D445" s="28"/>
      <c r="E445" s="28"/>
      <c r="F445" s="28"/>
      <c r="G445" s="29"/>
      <c r="H445" s="28"/>
      <c r="I445" s="28"/>
      <c r="J445" s="28"/>
      <c r="K445" s="28"/>
    </row>
    <row r="446" customFormat="false" ht="15" hidden="false" customHeight="false" outlineLevel="0" collapsed="false">
      <c r="A446" s="22"/>
      <c r="B446" s="23" t="str">
        <f aca="false">IF($A446="","",TEXT($A446,"mmmm"))</f>
        <v/>
      </c>
      <c r="C446" s="24"/>
      <c r="D446" s="24"/>
      <c r="E446" s="24"/>
      <c r="F446" s="24"/>
      <c r="G446" s="25"/>
      <c r="H446" s="24"/>
      <c r="I446" s="24"/>
      <c r="J446" s="24"/>
      <c r="K446" s="24"/>
    </row>
    <row r="447" customFormat="false" ht="15" hidden="false" customHeight="false" outlineLevel="0" collapsed="false">
      <c r="A447" s="27"/>
      <c r="B447" s="23" t="str">
        <f aca="false">IF($A447="","",TEXT($A447,"mmmm"))</f>
        <v/>
      </c>
      <c r="C447" s="28"/>
      <c r="D447" s="28"/>
      <c r="E447" s="28"/>
      <c r="F447" s="28"/>
      <c r="G447" s="29"/>
      <c r="H447" s="28"/>
      <c r="I447" s="28"/>
      <c r="J447" s="28"/>
      <c r="K447" s="28"/>
    </row>
    <row r="448" customFormat="false" ht="15" hidden="false" customHeight="false" outlineLevel="0" collapsed="false">
      <c r="A448" s="22"/>
      <c r="B448" s="23" t="str">
        <f aca="false">IF($A448="","",TEXT($A448,"mmmm"))</f>
        <v/>
      </c>
      <c r="C448" s="24"/>
      <c r="D448" s="24"/>
      <c r="E448" s="24"/>
      <c r="F448" s="24"/>
      <c r="G448" s="25"/>
      <c r="H448" s="24"/>
      <c r="I448" s="24"/>
      <c r="J448" s="24"/>
      <c r="K448" s="24"/>
    </row>
    <row r="449" customFormat="false" ht="15" hidden="false" customHeight="false" outlineLevel="0" collapsed="false">
      <c r="A449" s="27"/>
      <c r="B449" s="23" t="str">
        <f aca="false">IF($A449="","",TEXT($A449,"mmmm"))</f>
        <v/>
      </c>
      <c r="C449" s="28"/>
      <c r="D449" s="28"/>
      <c r="E449" s="28"/>
      <c r="F449" s="28"/>
      <c r="G449" s="29"/>
      <c r="H449" s="28"/>
      <c r="I449" s="28"/>
      <c r="J449" s="28"/>
      <c r="K449" s="28"/>
    </row>
    <row r="450" customFormat="false" ht="15" hidden="false" customHeight="false" outlineLevel="0" collapsed="false">
      <c r="A450" s="22"/>
      <c r="B450" s="23" t="str">
        <f aca="false">IF($A450="","",TEXT($A450,"mmmm"))</f>
        <v/>
      </c>
      <c r="C450" s="24"/>
      <c r="D450" s="24"/>
      <c r="E450" s="24"/>
      <c r="F450" s="24"/>
      <c r="G450" s="25"/>
      <c r="H450" s="24"/>
      <c r="I450" s="24"/>
      <c r="J450" s="24"/>
      <c r="K450" s="24"/>
    </row>
    <row r="451" customFormat="false" ht="15" hidden="false" customHeight="false" outlineLevel="0" collapsed="false">
      <c r="A451" s="27"/>
      <c r="B451" s="23" t="str">
        <f aca="false">IF($A451="","",TEXT($A451,"mmmm"))</f>
        <v/>
      </c>
      <c r="C451" s="28"/>
      <c r="D451" s="28"/>
      <c r="E451" s="28"/>
      <c r="F451" s="28"/>
      <c r="G451" s="29"/>
      <c r="H451" s="28"/>
      <c r="I451" s="28"/>
      <c r="J451" s="28"/>
      <c r="K451" s="28"/>
    </row>
    <row r="452" customFormat="false" ht="15" hidden="false" customHeight="false" outlineLevel="0" collapsed="false">
      <c r="A452" s="22"/>
      <c r="B452" s="23" t="str">
        <f aca="false">IF($A452="","",TEXT($A452,"mmmm"))</f>
        <v/>
      </c>
      <c r="C452" s="24"/>
      <c r="D452" s="24"/>
      <c r="E452" s="24"/>
      <c r="F452" s="24"/>
      <c r="G452" s="25"/>
      <c r="H452" s="24"/>
      <c r="I452" s="24"/>
      <c r="J452" s="24"/>
      <c r="K452" s="24"/>
    </row>
    <row r="453" customFormat="false" ht="15" hidden="false" customHeight="false" outlineLevel="0" collapsed="false">
      <c r="A453" s="27"/>
      <c r="B453" s="23" t="str">
        <f aca="false">IF($A453="","",TEXT($A453,"mmmm"))</f>
        <v/>
      </c>
      <c r="C453" s="28"/>
      <c r="D453" s="28"/>
      <c r="E453" s="28"/>
      <c r="F453" s="28"/>
      <c r="G453" s="29"/>
      <c r="H453" s="28"/>
      <c r="I453" s="28"/>
      <c r="J453" s="28"/>
      <c r="K453" s="28"/>
    </row>
    <row r="454" customFormat="false" ht="15" hidden="false" customHeight="false" outlineLevel="0" collapsed="false">
      <c r="A454" s="22"/>
      <c r="B454" s="23" t="str">
        <f aca="false">IF($A454="","",TEXT($A454,"mmmm"))</f>
        <v/>
      </c>
      <c r="C454" s="24"/>
      <c r="D454" s="24"/>
      <c r="E454" s="24"/>
      <c r="F454" s="24"/>
      <c r="G454" s="25"/>
      <c r="H454" s="24"/>
      <c r="I454" s="24"/>
      <c r="J454" s="24"/>
      <c r="K454" s="24"/>
    </row>
    <row r="455" customFormat="false" ht="15" hidden="false" customHeight="false" outlineLevel="0" collapsed="false">
      <c r="A455" s="27"/>
      <c r="B455" s="23" t="str">
        <f aca="false">IF($A455="","",TEXT($A455,"mmmm"))</f>
        <v/>
      </c>
      <c r="C455" s="28"/>
      <c r="D455" s="28"/>
      <c r="E455" s="28"/>
      <c r="F455" s="28"/>
      <c r="G455" s="29"/>
      <c r="H455" s="28"/>
      <c r="I455" s="28"/>
      <c r="J455" s="28"/>
      <c r="K455" s="28"/>
    </row>
    <row r="456" customFormat="false" ht="15" hidden="false" customHeight="false" outlineLevel="0" collapsed="false">
      <c r="A456" s="22"/>
      <c r="B456" s="23" t="str">
        <f aca="false">IF($A456="","",TEXT($A456,"mmmm"))</f>
        <v/>
      </c>
      <c r="C456" s="24"/>
      <c r="D456" s="24"/>
      <c r="E456" s="24"/>
      <c r="F456" s="24"/>
      <c r="G456" s="25"/>
      <c r="H456" s="24"/>
      <c r="I456" s="24"/>
      <c r="J456" s="24"/>
      <c r="K456" s="24"/>
    </row>
    <row r="457" customFormat="false" ht="15" hidden="false" customHeight="false" outlineLevel="0" collapsed="false">
      <c r="A457" s="27"/>
      <c r="B457" s="23" t="str">
        <f aca="false">IF($A457="","",TEXT($A457,"mmmm"))</f>
        <v/>
      </c>
      <c r="C457" s="28"/>
      <c r="D457" s="28"/>
      <c r="E457" s="28"/>
      <c r="F457" s="28"/>
      <c r="G457" s="29"/>
      <c r="H457" s="28"/>
      <c r="I457" s="28"/>
      <c r="J457" s="28"/>
      <c r="K457" s="28"/>
    </row>
    <row r="458" customFormat="false" ht="15" hidden="false" customHeight="false" outlineLevel="0" collapsed="false">
      <c r="A458" s="22"/>
      <c r="B458" s="23" t="str">
        <f aca="false">IF($A458="","",TEXT($A458,"mmmm"))</f>
        <v/>
      </c>
      <c r="C458" s="24"/>
      <c r="D458" s="24"/>
      <c r="E458" s="24"/>
      <c r="F458" s="24"/>
      <c r="G458" s="25"/>
      <c r="H458" s="24"/>
      <c r="I458" s="24"/>
      <c r="J458" s="24"/>
      <c r="K458" s="24"/>
    </row>
    <row r="459" customFormat="false" ht="15" hidden="false" customHeight="false" outlineLevel="0" collapsed="false">
      <c r="A459" s="27"/>
      <c r="B459" s="23" t="str">
        <f aca="false">IF($A459="","",TEXT($A459,"mmmm"))</f>
        <v/>
      </c>
      <c r="C459" s="28"/>
      <c r="D459" s="28"/>
      <c r="E459" s="28"/>
      <c r="F459" s="28"/>
      <c r="G459" s="29"/>
      <c r="H459" s="28"/>
      <c r="I459" s="28"/>
      <c r="J459" s="28"/>
      <c r="K459" s="28"/>
    </row>
    <row r="460" customFormat="false" ht="15" hidden="false" customHeight="false" outlineLevel="0" collapsed="false">
      <c r="A460" s="22"/>
      <c r="B460" s="23" t="str">
        <f aca="false">IF($A460="","",TEXT($A460,"mmmm"))</f>
        <v/>
      </c>
      <c r="C460" s="24"/>
      <c r="D460" s="24"/>
      <c r="E460" s="24"/>
      <c r="F460" s="24"/>
      <c r="G460" s="25"/>
      <c r="H460" s="24"/>
      <c r="I460" s="24"/>
      <c r="J460" s="24"/>
      <c r="K460" s="24"/>
    </row>
    <row r="461" customFormat="false" ht="15" hidden="false" customHeight="false" outlineLevel="0" collapsed="false">
      <c r="A461" s="27"/>
      <c r="B461" s="23" t="str">
        <f aca="false">IF($A461="","",TEXT($A461,"mmmm"))</f>
        <v/>
      </c>
      <c r="C461" s="28"/>
      <c r="D461" s="28"/>
      <c r="E461" s="28"/>
      <c r="F461" s="28"/>
      <c r="G461" s="29"/>
      <c r="H461" s="28"/>
      <c r="I461" s="28"/>
      <c r="J461" s="28"/>
      <c r="K461" s="28"/>
    </row>
    <row r="462" customFormat="false" ht="15" hidden="false" customHeight="false" outlineLevel="0" collapsed="false">
      <c r="A462" s="22"/>
      <c r="B462" s="23" t="str">
        <f aca="false">IF($A462="","",TEXT($A462,"mmmm"))</f>
        <v/>
      </c>
      <c r="C462" s="24"/>
      <c r="D462" s="24"/>
      <c r="E462" s="24"/>
      <c r="F462" s="24"/>
      <c r="G462" s="25"/>
      <c r="H462" s="24"/>
      <c r="I462" s="24"/>
      <c r="J462" s="24"/>
      <c r="K462" s="24"/>
    </row>
    <row r="463" customFormat="false" ht="15" hidden="false" customHeight="false" outlineLevel="0" collapsed="false">
      <c r="A463" s="27"/>
      <c r="B463" s="23" t="str">
        <f aca="false">IF($A463="","",TEXT($A463,"mmmm"))</f>
        <v/>
      </c>
      <c r="C463" s="28"/>
      <c r="D463" s="28"/>
      <c r="E463" s="28"/>
      <c r="F463" s="28"/>
      <c r="G463" s="29"/>
      <c r="H463" s="28"/>
      <c r="I463" s="28"/>
      <c r="J463" s="28"/>
      <c r="K463" s="28"/>
    </row>
    <row r="464" customFormat="false" ht="15" hidden="false" customHeight="false" outlineLevel="0" collapsed="false">
      <c r="A464" s="22"/>
      <c r="B464" s="23" t="str">
        <f aca="false">IF($A464="","",TEXT($A464,"mmmm"))</f>
        <v/>
      </c>
      <c r="C464" s="24"/>
      <c r="D464" s="24"/>
      <c r="E464" s="24"/>
      <c r="F464" s="24"/>
      <c r="G464" s="25"/>
      <c r="H464" s="24"/>
      <c r="I464" s="24"/>
      <c r="J464" s="24"/>
      <c r="K464" s="24"/>
    </row>
    <row r="465" customFormat="false" ht="15" hidden="false" customHeight="false" outlineLevel="0" collapsed="false">
      <c r="A465" s="27"/>
      <c r="B465" s="23" t="str">
        <f aca="false">IF($A465="","",TEXT($A465,"mmmm"))</f>
        <v/>
      </c>
      <c r="C465" s="28"/>
      <c r="D465" s="28"/>
      <c r="E465" s="28"/>
      <c r="F465" s="28"/>
      <c r="G465" s="29"/>
      <c r="H465" s="28"/>
      <c r="I465" s="28"/>
      <c r="J465" s="28"/>
      <c r="K465" s="28"/>
    </row>
    <row r="466" customFormat="false" ht="15" hidden="false" customHeight="false" outlineLevel="0" collapsed="false">
      <c r="A466" s="22"/>
      <c r="B466" s="23" t="str">
        <f aca="false">IF($A466="","",TEXT($A466,"mmmm"))</f>
        <v/>
      </c>
      <c r="C466" s="24"/>
      <c r="D466" s="24"/>
      <c r="E466" s="24"/>
      <c r="F466" s="24"/>
      <c r="G466" s="25"/>
      <c r="H466" s="24"/>
      <c r="I466" s="24"/>
      <c r="J466" s="24"/>
      <c r="K466" s="24"/>
    </row>
    <row r="467" customFormat="false" ht="15" hidden="false" customHeight="false" outlineLevel="0" collapsed="false">
      <c r="A467" s="27"/>
      <c r="B467" s="23" t="str">
        <f aca="false">IF($A467="","",TEXT($A467,"mmmm"))</f>
        <v/>
      </c>
      <c r="C467" s="28"/>
      <c r="D467" s="28"/>
      <c r="E467" s="28"/>
      <c r="F467" s="28"/>
      <c r="G467" s="29"/>
      <c r="H467" s="28"/>
      <c r="I467" s="28"/>
      <c r="J467" s="28"/>
      <c r="K467" s="28"/>
    </row>
    <row r="468" customFormat="false" ht="15" hidden="false" customHeight="false" outlineLevel="0" collapsed="false">
      <c r="A468" s="22"/>
      <c r="B468" s="23" t="str">
        <f aca="false">IF($A468="","",TEXT($A468,"mmmm"))</f>
        <v/>
      </c>
      <c r="C468" s="24"/>
      <c r="D468" s="24"/>
      <c r="E468" s="24"/>
      <c r="F468" s="24"/>
      <c r="G468" s="25"/>
      <c r="H468" s="24"/>
      <c r="I468" s="24"/>
      <c r="J468" s="24"/>
      <c r="K468" s="24"/>
    </row>
    <row r="469" customFormat="false" ht="15" hidden="false" customHeight="false" outlineLevel="0" collapsed="false">
      <c r="A469" s="27"/>
      <c r="B469" s="23" t="str">
        <f aca="false">IF($A469="","",TEXT($A469,"mmmm"))</f>
        <v/>
      </c>
      <c r="C469" s="28"/>
      <c r="D469" s="28"/>
      <c r="E469" s="28"/>
      <c r="F469" s="28"/>
      <c r="G469" s="29"/>
      <c r="H469" s="28"/>
      <c r="I469" s="28"/>
      <c r="J469" s="28"/>
      <c r="K469" s="28"/>
    </row>
    <row r="470" customFormat="false" ht="15" hidden="false" customHeight="false" outlineLevel="0" collapsed="false">
      <c r="A470" s="22"/>
      <c r="B470" s="23" t="str">
        <f aca="false">IF($A470="","",TEXT($A470,"mmmm"))</f>
        <v/>
      </c>
      <c r="C470" s="24"/>
      <c r="D470" s="24"/>
      <c r="E470" s="24"/>
      <c r="F470" s="24"/>
      <c r="G470" s="25"/>
      <c r="H470" s="24"/>
      <c r="I470" s="24"/>
      <c r="J470" s="24"/>
      <c r="K470" s="24"/>
    </row>
    <row r="471" customFormat="false" ht="15" hidden="false" customHeight="false" outlineLevel="0" collapsed="false">
      <c r="A471" s="27"/>
      <c r="B471" s="23" t="str">
        <f aca="false">IF($A471="","",TEXT($A471,"mmmm"))</f>
        <v/>
      </c>
      <c r="C471" s="28"/>
      <c r="D471" s="28"/>
      <c r="E471" s="28"/>
      <c r="F471" s="28"/>
      <c r="G471" s="29"/>
      <c r="H471" s="28"/>
      <c r="I471" s="28"/>
      <c r="J471" s="28"/>
      <c r="K471" s="28"/>
    </row>
    <row r="472" customFormat="false" ht="15" hidden="false" customHeight="false" outlineLevel="0" collapsed="false">
      <c r="A472" s="22"/>
      <c r="B472" s="23" t="str">
        <f aca="false">IF($A472="","",TEXT($A472,"mmmm"))</f>
        <v/>
      </c>
      <c r="C472" s="24"/>
      <c r="D472" s="24"/>
      <c r="E472" s="24"/>
      <c r="F472" s="24"/>
      <c r="G472" s="25"/>
      <c r="H472" s="24"/>
      <c r="I472" s="24"/>
      <c r="J472" s="24"/>
      <c r="K472" s="24"/>
    </row>
    <row r="473" customFormat="false" ht="15" hidden="false" customHeight="false" outlineLevel="0" collapsed="false">
      <c r="A473" s="27"/>
      <c r="B473" s="23" t="str">
        <f aca="false">IF($A473="","",TEXT($A473,"mmmm"))</f>
        <v/>
      </c>
      <c r="C473" s="28"/>
      <c r="D473" s="28"/>
      <c r="E473" s="28"/>
      <c r="F473" s="28"/>
      <c r="G473" s="29"/>
      <c r="H473" s="28"/>
      <c r="I473" s="28"/>
      <c r="J473" s="28"/>
      <c r="K473" s="28"/>
    </row>
    <row r="474" customFormat="false" ht="15" hidden="false" customHeight="false" outlineLevel="0" collapsed="false">
      <c r="A474" s="22"/>
      <c r="B474" s="23" t="str">
        <f aca="false">IF($A474="","",TEXT($A474,"mmmm"))</f>
        <v/>
      </c>
      <c r="C474" s="24"/>
      <c r="D474" s="24"/>
      <c r="E474" s="24"/>
      <c r="F474" s="24"/>
      <c r="G474" s="25"/>
      <c r="H474" s="24"/>
      <c r="I474" s="24"/>
      <c r="J474" s="24"/>
      <c r="K474" s="24"/>
    </row>
    <row r="475" customFormat="false" ht="15" hidden="false" customHeight="false" outlineLevel="0" collapsed="false">
      <c r="A475" s="27"/>
      <c r="B475" s="23" t="str">
        <f aca="false">IF($A475="","",TEXT($A475,"mmmm"))</f>
        <v/>
      </c>
      <c r="C475" s="28"/>
      <c r="D475" s="28"/>
      <c r="E475" s="28"/>
      <c r="F475" s="28"/>
      <c r="G475" s="29"/>
      <c r="H475" s="28"/>
      <c r="I475" s="28"/>
      <c r="J475" s="28"/>
      <c r="K475" s="28"/>
    </row>
    <row r="476" customFormat="false" ht="15" hidden="false" customHeight="false" outlineLevel="0" collapsed="false">
      <c r="A476" s="22"/>
      <c r="B476" s="23" t="str">
        <f aca="false">IF($A476="","",TEXT($A476,"mmmm"))</f>
        <v/>
      </c>
      <c r="C476" s="24"/>
      <c r="D476" s="24"/>
      <c r="E476" s="24"/>
      <c r="F476" s="24"/>
      <c r="G476" s="25"/>
      <c r="H476" s="24"/>
      <c r="I476" s="24"/>
      <c r="J476" s="24"/>
      <c r="K476" s="24"/>
    </row>
    <row r="477" customFormat="false" ht="15" hidden="false" customHeight="false" outlineLevel="0" collapsed="false">
      <c r="A477" s="27"/>
      <c r="B477" s="23" t="str">
        <f aca="false">IF($A477="","",TEXT($A477,"mmmm"))</f>
        <v/>
      </c>
      <c r="C477" s="28"/>
      <c r="D477" s="28"/>
      <c r="E477" s="28"/>
      <c r="F477" s="28"/>
      <c r="G477" s="29"/>
      <c r="H477" s="28"/>
      <c r="I477" s="28"/>
      <c r="J477" s="28"/>
      <c r="K477" s="28"/>
    </row>
    <row r="478" customFormat="false" ht="15" hidden="false" customHeight="false" outlineLevel="0" collapsed="false">
      <c r="A478" s="22"/>
      <c r="B478" s="23" t="str">
        <f aca="false">IF($A478="","",TEXT($A478,"mmmm"))</f>
        <v/>
      </c>
      <c r="C478" s="24"/>
      <c r="D478" s="24"/>
      <c r="E478" s="24"/>
      <c r="F478" s="24"/>
      <c r="G478" s="25"/>
      <c r="H478" s="24"/>
      <c r="I478" s="24"/>
      <c r="J478" s="24"/>
      <c r="K478" s="24"/>
    </row>
    <row r="479" customFormat="false" ht="15" hidden="false" customHeight="false" outlineLevel="0" collapsed="false">
      <c r="A479" s="27"/>
      <c r="B479" s="23" t="str">
        <f aca="false">IF($A479="","",TEXT($A479,"mmmm"))</f>
        <v/>
      </c>
      <c r="C479" s="28"/>
      <c r="D479" s="28"/>
      <c r="E479" s="28"/>
      <c r="F479" s="28"/>
      <c r="G479" s="29"/>
      <c r="H479" s="28"/>
      <c r="I479" s="28"/>
      <c r="J479" s="28"/>
      <c r="K479" s="28"/>
    </row>
    <row r="480" customFormat="false" ht="15" hidden="false" customHeight="false" outlineLevel="0" collapsed="false">
      <c r="A480" s="22"/>
      <c r="B480" s="23" t="str">
        <f aca="false">IF($A480="","",TEXT($A480,"mmmm"))</f>
        <v/>
      </c>
      <c r="C480" s="24"/>
      <c r="D480" s="24"/>
      <c r="E480" s="24"/>
      <c r="F480" s="24"/>
      <c r="G480" s="25"/>
      <c r="H480" s="24"/>
      <c r="I480" s="24"/>
      <c r="J480" s="24"/>
      <c r="K480" s="24"/>
    </row>
    <row r="481" customFormat="false" ht="15" hidden="false" customHeight="false" outlineLevel="0" collapsed="false">
      <c r="A481" s="27"/>
      <c r="B481" s="23" t="str">
        <f aca="false">IF($A481="","",TEXT($A481,"mmmm"))</f>
        <v/>
      </c>
      <c r="C481" s="28"/>
      <c r="D481" s="28"/>
      <c r="E481" s="28"/>
      <c r="F481" s="28"/>
      <c r="G481" s="29"/>
      <c r="H481" s="28"/>
      <c r="I481" s="28"/>
      <c r="J481" s="28"/>
      <c r="K481" s="28"/>
    </row>
    <row r="482" customFormat="false" ht="15" hidden="false" customHeight="false" outlineLevel="0" collapsed="false">
      <c r="A482" s="22"/>
      <c r="B482" s="23" t="str">
        <f aca="false">IF($A482="","",TEXT($A482,"mmmm"))</f>
        <v/>
      </c>
      <c r="C482" s="24"/>
      <c r="D482" s="24"/>
      <c r="E482" s="24"/>
      <c r="F482" s="24"/>
      <c r="G482" s="25"/>
      <c r="H482" s="24"/>
      <c r="I482" s="24"/>
      <c r="J482" s="24"/>
      <c r="K482" s="24"/>
    </row>
    <row r="483" customFormat="false" ht="15" hidden="false" customHeight="false" outlineLevel="0" collapsed="false">
      <c r="A483" s="27"/>
      <c r="B483" s="23" t="str">
        <f aca="false">IF($A483="","",TEXT($A483,"mmmm"))</f>
        <v/>
      </c>
      <c r="C483" s="28"/>
      <c r="D483" s="28"/>
      <c r="E483" s="28"/>
      <c r="F483" s="28"/>
      <c r="G483" s="29"/>
      <c r="H483" s="28"/>
      <c r="I483" s="28"/>
      <c r="J483" s="28"/>
      <c r="K483" s="28"/>
    </row>
    <row r="484" customFormat="false" ht="15" hidden="false" customHeight="false" outlineLevel="0" collapsed="false">
      <c r="A484" s="22"/>
      <c r="B484" s="23" t="str">
        <f aca="false">IF($A484="","",TEXT($A484,"mmmm"))</f>
        <v/>
      </c>
      <c r="C484" s="24"/>
      <c r="D484" s="24"/>
      <c r="E484" s="24"/>
      <c r="F484" s="24"/>
      <c r="G484" s="25"/>
      <c r="H484" s="24"/>
      <c r="I484" s="24"/>
      <c r="J484" s="24"/>
      <c r="K484" s="24"/>
    </row>
    <row r="485" customFormat="false" ht="15" hidden="false" customHeight="false" outlineLevel="0" collapsed="false">
      <c r="A485" s="27"/>
      <c r="B485" s="23" t="str">
        <f aca="false">IF($A485="","",TEXT($A485,"mmmm"))</f>
        <v/>
      </c>
      <c r="C485" s="28"/>
      <c r="D485" s="28"/>
      <c r="E485" s="28"/>
      <c r="F485" s="28"/>
      <c r="G485" s="29"/>
      <c r="H485" s="28"/>
      <c r="I485" s="28"/>
      <c r="J485" s="28"/>
      <c r="K485" s="28"/>
    </row>
    <row r="486" customFormat="false" ht="15" hidden="false" customHeight="false" outlineLevel="0" collapsed="false">
      <c r="A486" s="22"/>
      <c r="B486" s="23" t="str">
        <f aca="false">IF($A486="","",TEXT($A486,"mmmm"))</f>
        <v/>
      </c>
      <c r="C486" s="24"/>
      <c r="D486" s="24"/>
      <c r="E486" s="24"/>
      <c r="F486" s="24"/>
      <c r="G486" s="25"/>
      <c r="H486" s="24"/>
      <c r="I486" s="24"/>
      <c r="J486" s="24"/>
      <c r="K486" s="24"/>
    </row>
    <row r="487" customFormat="false" ht="15" hidden="false" customHeight="false" outlineLevel="0" collapsed="false">
      <c r="A487" s="27"/>
      <c r="B487" s="23" t="str">
        <f aca="false">IF($A487="","",TEXT($A487,"mmmm"))</f>
        <v/>
      </c>
      <c r="C487" s="28"/>
      <c r="D487" s="28"/>
      <c r="E487" s="28"/>
      <c r="F487" s="28"/>
      <c r="G487" s="29"/>
      <c r="H487" s="28"/>
      <c r="I487" s="28"/>
      <c r="J487" s="28"/>
      <c r="K487" s="28"/>
    </row>
    <row r="488" customFormat="false" ht="15" hidden="false" customHeight="false" outlineLevel="0" collapsed="false">
      <c r="A488" s="22"/>
      <c r="B488" s="23" t="str">
        <f aca="false">IF($A488="","",TEXT($A488,"mmmm"))</f>
        <v/>
      </c>
      <c r="C488" s="24"/>
      <c r="D488" s="24"/>
      <c r="E488" s="24"/>
      <c r="F488" s="24"/>
      <c r="G488" s="25"/>
      <c r="H488" s="24"/>
      <c r="I488" s="24"/>
      <c r="J488" s="24"/>
      <c r="K488" s="24"/>
    </row>
    <row r="489" customFormat="false" ht="15" hidden="false" customHeight="false" outlineLevel="0" collapsed="false">
      <c r="A489" s="27"/>
      <c r="B489" s="23" t="str">
        <f aca="false">IF($A489="","",TEXT($A489,"mmmm"))</f>
        <v/>
      </c>
      <c r="C489" s="28"/>
      <c r="D489" s="28"/>
      <c r="E489" s="28"/>
      <c r="F489" s="28"/>
      <c r="G489" s="29"/>
      <c r="H489" s="28"/>
      <c r="I489" s="28"/>
      <c r="J489" s="28"/>
      <c r="K489" s="28"/>
    </row>
    <row r="490" customFormat="false" ht="15" hidden="false" customHeight="false" outlineLevel="0" collapsed="false">
      <c r="A490" s="22"/>
      <c r="B490" s="23" t="str">
        <f aca="false">IF($A490="","",TEXT($A490,"mmmm"))</f>
        <v/>
      </c>
      <c r="C490" s="24"/>
      <c r="D490" s="24"/>
      <c r="E490" s="24"/>
      <c r="F490" s="24"/>
      <c r="G490" s="25"/>
      <c r="H490" s="24"/>
      <c r="I490" s="24"/>
      <c r="J490" s="24"/>
      <c r="K490" s="24"/>
    </row>
    <row r="491" customFormat="false" ht="15" hidden="false" customHeight="false" outlineLevel="0" collapsed="false">
      <c r="A491" s="27"/>
      <c r="B491" s="23" t="str">
        <f aca="false">IF($A491="","",TEXT($A491,"mmmm"))</f>
        <v/>
      </c>
      <c r="C491" s="28"/>
      <c r="D491" s="28"/>
      <c r="E491" s="28"/>
      <c r="F491" s="28"/>
      <c r="G491" s="29"/>
      <c r="H491" s="28"/>
      <c r="I491" s="28"/>
      <c r="J491" s="28"/>
      <c r="K491" s="28"/>
    </row>
    <row r="492" customFormat="false" ht="15" hidden="false" customHeight="false" outlineLevel="0" collapsed="false">
      <c r="A492" s="22"/>
      <c r="B492" s="23" t="str">
        <f aca="false">IF($A492="","",TEXT($A492,"mmmm"))</f>
        <v/>
      </c>
      <c r="C492" s="24"/>
      <c r="D492" s="24"/>
      <c r="E492" s="24"/>
      <c r="F492" s="24"/>
      <c r="G492" s="25"/>
      <c r="H492" s="24"/>
      <c r="I492" s="24"/>
      <c r="J492" s="24"/>
      <c r="K492" s="24"/>
    </row>
    <row r="493" customFormat="false" ht="15" hidden="false" customHeight="false" outlineLevel="0" collapsed="false">
      <c r="A493" s="27"/>
      <c r="B493" s="23" t="str">
        <f aca="false">IF($A493="","",TEXT($A493,"mmmm"))</f>
        <v/>
      </c>
      <c r="C493" s="28"/>
      <c r="D493" s="28"/>
      <c r="E493" s="28"/>
      <c r="F493" s="28"/>
      <c r="G493" s="29"/>
      <c r="H493" s="28"/>
      <c r="I493" s="28"/>
      <c r="J493" s="28"/>
      <c r="K493" s="28"/>
    </row>
    <row r="494" customFormat="false" ht="15" hidden="false" customHeight="false" outlineLevel="0" collapsed="false">
      <c r="A494" s="22"/>
      <c r="B494" s="23" t="str">
        <f aca="false">IF($A494="","",TEXT($A494,"mmmm"))</f>
        <v/>
      </c>
      <c r="C494" s="24"/>
      <c r="D494" s="24"/>
      <c r="E494" s="24"/>
      <c r="F494" s="24"/>
      <c r="G494" s="25"/>
      <c r="H494" s="24"/>
      <c r="I494" s="24"/>
      <c r="J494" s="24"/>
      <c r="K494" s="24"/>
    </row>
    <row r="495" customFormat="false" ht="15" hidden="false" customHeight="false" outlineLevel="0" collapsed="false">
      <c r="A495" s="27"/>
      <c r="B495" s="23" t="str">
        <f aca="false">IF($A495="","",TEXT($A495,"mmmm"))</f>
        <v/>
      </c>
      <c r="C495" s="28"/>
      <c r="D495" s="28"/>
      <c r="E495" s="28"/>
      <c r="F495" s="28"/>
      <c r="G495" s="29"/>
      <c r="H495" s="28"/>
      <c r="I495" s="28"/>
      <c r="J495" s="28"/>
      <c r="K495" s="28"/>
    </row>
    <row r="496" customFormat="false" ht="15" hidden="false" customHeight="false" outlineLevel="0" collapsed="false">
      <c r="A496" s="22"/>
      <c r="B496" s="23" t="str">
        <f aca="false">IF($A496="","",TEXT($A496,"mmmm"))</f>
        <v/>
      </c>
      <c r="C496" s="24"/>
      <c r="D496" s="24"/>
      <c r="E496" s="24"/>
      <c r="F496" s="24"/>
      <c r="G496" s="25"/>
      <c r="H496" s="24"/>
      <c r="I496" s="24"/>
      <c r="J496" s="24"/>
      <c r="K496" s="24"/>
    </row>
    <row r="497" customFormat="false" ht="15" hidden="false" customHeight="false" outlineLevel="0" collapsed="false">
      <c r="A497" s="27"/>
      <c r="B497" s="23" t="str">
        <f aca="false">IF($A497="","",TEXT($A497,"mmmm"))</f>
        <v/>
      </c>
      <c r="C497" s="28"/>
      <c r="D497" s="28"/>
      <c r="E497" s="28"/>
      <c r="F497" s="28"/>
      <c r="G497" s="29"/>
      <c r="H497" s="28"/>
      <c r="I497" s="28"/>
      <c r="J497" s="28"/>
      <c r="K497" s="28"/>
    </row>
    <row r="498" customFormat="false" ht="15" hidden="false" customHeight="false" outlineLevel="0" collapsed="false">
      <c r="A498" s="22"/>
      <c r="B498" s="23" t="str">
        <f aca="false">IF($A498="","",TEXT($A498,"mmmm"))</f>
        <v/>
      </c>
      <c r="C498" s="24"/>
      <c r="D498" s="24"/>
      <c r="E498" s="24"/>
      <c r="F498" s="24"/>
      <c r="G498" s="25"/>
      <c r="H498" s="24"/>
      <c r="I498" s="24"/>
      <c r="J498" s="24"/>
      <c r="K498" s="24"/>
    </row>
    <row r="499" customFormat="false" ht="15" hidden="false" customHeight="false" outlineLevel="0" collapsed="false">
      <c r="A499" s="27"/>
      <c r="B499" s="23" t="str">
        <f aca="false">IF($A499="","",TEXT($A499,"mmmm"))</f>
        <v/>
      </c>
      <c r="C499" s="28"/>
      <c r="D499" s="28"/>
      <c r="E499" s="28"/>
      <c r="F499" s="28"/>
      <c r="G499" s="29"/>
      <c r="H499" s="28"/>
      <c r="I499" s="28"/>
      <c r="J499" s="28"/>
      <c r="K499" s="28"/>
    </row>
    <row r="500" customFormat="false" ht="15" hidden="false" customHeight="false" outlineLevel="0" collapsed="false">
      <c r="A500" s="22"/>
      <c r="B500" s="23" t="str">
        <f aca="false">IF($A500="","",TEXT($A500,"mmmm"))</f>
        <v/>
      </c>
      <c r="C500" s="24"/>
      <c r="D500" s="24"/>
      <c r="E500" s="24"/>
      <c r="F500" s="24"/>
      <c r="G500" s="25"/>
      <c r="H500" s="24"/>
      <c r="I500" s="24"/>
      <c r="J500" s="24"/>
      <c r="K500" s="24"/>
    </row>
    <row r="501" customFormat="false" ht="15" hidden="false" customHeight="false" outlineLevel="0" collapsed="false">
      <c r="A501" s="27"/>
      <c r="B501" s="23" t="str">
        <f aca="false">IF($A501="","",TEXT($A501,"mmmm"))</f>
        <v/>
      </c>
      <c r="C501" s="28"/>
      <c r="D501" s="28"/>
      <c r="E501" s="28"/>
      <c r="F501" s="28"/>
      <c r="G501" s="29"/>
      <c r="H501" s="28"/>
      <c r="I501" s="28"/>
      <c r="J501" s="28"/>
      <c r="K501" s="28"/>
    </row>
    <row r="503" customFormat="false" ht="15" hidden="false" customHeight="true" outlineLevel="0" collapsed="false">
      <c r="A503" s="30" t="s">
        <v>169</v>
      </c>
      <c r="B503" s="30"/>
      <c r="C503" s="30"/>
      <c r="D503" s="30"/>
      <c r="E503" s="30"/>
      <c r="F503" s="30"/>
      <c r="G503" s="30"/>
      <c r="H503" s="30"/>
    </row>
    <row r="504" customFormat="false" ht="15" hidden="false" customHeight="false" outlineLevel="0" collapsed="false">
      <c r="A504" s="30"/>
      <c r="B504" s="30"/>
      <c r="C504" s="30"/>
      <c r="D504" s="30"/>
      <c r="E504" s="30"/>
      <c r="F504" s="30"/>
      <c r="G504" s="30"/>
      <c r="H504" s="30"/>
    </row>
    <row r="505" customFormat="false" ht="15" hidden="false" customHeight="false" outlineLevel="0" collapsed="false">
      <c r="A505" s="30"/>
      <c r="B505" s="30"/>
      <c r="C505" s="30"/>
      <c r="D505" s="30"/>
      <c r="E505" s="30"/>
      <c r="F505" s="30"/>
      <c r="G505" s="30"/>
      <c r="H505" s="30"/>
    </row>
  </sheetData>
  <mergeCells count="1">
    <mergeCell ref="A503:H505"/>
  </mergeCells>
  <dataValidations count="4">
    <dataValidation allowBlank="true" errorStyle="stop" operator="between" showDropDown="false" showErrorMessage="false" showInputMessage="false" sqref="D2:D501" type="list">
      <formula1>ExpenseCategories</formula1>
      <formula2>0</formula2>
    </dataValidation>
    <dataValidation allowBlank="true" errorStyle="stop" operator="between" showDropDown="false" showErrorMessage="false" showInputMessage="false" sqref="H2:H501" type="list">
      <formula1>PaymentMethods</formula1>
      <formula2>0</formula2>
    </dataValidation>
    <dataValidation allowBlank="true" errorStyle="stop" operator="between" showDropDown="false" showErrorMessage="false" showInputMessage="false" sqref="I2:I501" type="list">
      <formula1>YesNoList</formula1>
      <formula2>0</formula2>
    </dataValidation>
    <dataValidation allowBlank="true" errorStyle="stop" operator="between" showDropDown="false" showErrorMessage="false" showInputMessage="false" sqref="J2:J501" type="list">
      <formula1>YesNoList</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E9A82"/>
    <pageSetUpPr fitToPage="false"/>
  </sheetPr>
  <dimension ref="A1:I50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2" min="1" style="0" width="12"/>
    <col collapsed="false" customWidth="true" hidden="false" outlineLevel="0" max="3" min="3" style="0" width="16"/>
    <col collapsed="false" customWidth="true" hidden="false" outlineLevel="0" max="4" min="4" style="0" width="24"/>
    <col collapsed="false" customWidth="true" hidden="false" outlineLevel="0" max="5" min="5" style="0" width="20"/>
    <col collapsed="false" customWidth="true" hidden="false" outlineLevel="0" max="6" min="6" style="0" width="15"/>
    <col collapsed="false" customWidth="true" hidden="false" outlineLevel="0" max="7" min="7" style="0" width="13"/>
    <col collapsed="false" customWidth="true" hidden="false" outlineLevel="0" max="8" min="8" style="0" width="15"/>
    <col collapsed="false" customWidth="true" hidden="false" outlineLevel="0" max="9" min="9" style="0" width="40"/>
  </cols>
  <sheetData>
    <row r="1" customFormat="false" ht="30" hidden="false" customHeight="true" outlineLevel="0" collapsed="false">
      <c r="A1" s="21" t="s">
        <v>101</v>
      </c>
      <c r="B1" s="21" t="s">
        <v>102</v>
      </c>
      <c r="C1" s="21" t="s">
        <v>103</v>
      </c>
      <c r="D1" s="21" t="s">
        <v>170</v>
      </c>
      <c r="E1" s="21" t="s">
        <v>171</v>
      </c>
      <c r="F1" s="21" t="s">
        <v>172</v>
      </c>
      <c r="G1" s="21" t="s">
        <v>173</v>
      </c>
      <c r="H1" s="21" t="s">
        <v>174</v>
      </c>
      <c r="I1" s="21" t="s">
        <v>44</v>
      </c>
    </row>
    <row r="2" customFormat="false" ht="15" hidden="false" customHeight="false" outlineLevel="0" collapsed="false">
      <c r="A2" s="22" t="n">
        <v>46034</v>
      </c>
      <c r="B2" s="23" t="str">
        <f aca="false">IF($A2="","",TEXT($A2,"mmmm"))</f>
        <v>January</v>
      </c>
      <c r="C2" s="24" t="s">
        <v>42</v>
      </c>
      <c r="D2" s="24" t="s">
        <v>64</v>
      </c>
      <c r="E2" s="24" t="s">
        <v>115</v>
      </c>
      <c r="F2" s="25" t="n">
        <v>90.5</v>
      </c>
      <c r="G2" s="25" t="n">
        <v>5.64</v>
      </c>
      <c r="H2" s="31" t="n">
        <f aca="false">IF($A2="","",IFERROR(G2/F2,0))</f>
        <v>0.0623204419889503</v>
      </c>
      <c r="I2" s="24" t="s">
        <v>123</v>
      </c>
    </row>
    <row r="3" customFormat="false" ht="15" hidden="false" customHeight="false" outlineLevel="0" collapsed="false">
      <c r="A3" s="27" t="n">
        <v>46034</v>
      </c>
      <c r="B3" s="23" t="str">
        <f aca="false">IF($A3="","",TEXT($A3,"mmmm"))</f>
        <v>January</v>
      </c>
      <c r="C3" s="28" t="s">
        <v>42</v>
      </c>
      <c r="D3" s="28" t="s">
        <v>70</v>
      </c>
      <c r="E3" s="28" t="s">
        <v>115</v>
      </c>
      <c r="F3" s="29" t="n">
        <v>90.5</v>
      </c>
      <c r="G3" s="29" t="n">
        <v>2.72</v>
      </c>
      <c r="H3" s="31" t="n">
        <f aca="false">IF($A3="","",IFERROR(G3/F3,0))</f>
        <v>0.0300552486187845</v>
      </c>
      <c r="I3" s="28" t="s">
        <v>123</v>
      </c>
    </row>
    <row r="4" customFormat="false" ht="15" hidden="false" customHeight="false" outlineLevel="0" collapsed="false">
      <c r="A4" s="22" t="n">
        <v>46056</v>
      </c>
      <c r="B4" s="23" t="str">
        <f aca="false">IF($A4="","",TEXT($A4,"mmmm"))</f>
        <v>February</v>
      </c>
      <c r="C4" s="24" t="s">
        <v>63</v>
      </c>
      <c r="D4" s="24" t="s">
        <v>85</v>
      </c>
      <c r="E4" s="24" t="s">
        <v>124</v>
      </c>
      <c r="F4" s="25" t="n">
        <v>74</v>
      </c>
      <c r="G4" s="25" t="n">
        <v>8.3</v>
      </c>
      <c r="H4" s="31" t="n">
        <f aca="false">IF($A4="","",IFERROR(G4/F4,0))</f>
        <v>0.112162162162162</v>
      </c>
      <c r="I4" s="24" t="s">
        <v>123</v>
      </c>
    </row>
    <row r="5" customFormat="false" ht="15" hidden="false" customHeight="false" outlineLevel="0" collapsed="false">
      <c r="A5" s="27" t="n">
        <v>46054</v>
      </c>
      <c r="B5" s="23" t="str">
        <f aca="false">IF($A5="","",TEXT($A5,"mmmm"))</f>
        <v>February</v>
      </c>
      <c r="C5" s="28" t="s">
        <v>69</v>
      </c>
      <c r="D5" s="28" t="s">
        <v>75</v>
      </c>
      <c r="E5" s="28"/>
      <c r="F5" s="29" t="n">
        <v>0</v>
      </c>
      <c r="G5" s="29" t="n">
        <v>39</v>
      </c>
      <c r="H5" s="31" t="n">
        <f aca="false">IF($A5="","",IFERROR(G5/F5,0))</f>
        <v>0</v>
      </c>
      <c r="I5" s="28" t="s">
        <v>175</v>
      </c>
    </row>
    <row r="6" customFormat="false" ht="15" hidden="false" customHeight="false" outlineLevel="0" collapsed="false">
      <c r="A6" s="22" t="n">
        <v>46086</v>
      </c>
      <c r="B6" s="23" t="str">
        <f aca="false">IF($A6="","",TEXT($A6,"mmmm"))</f>
        <v>March</v>
      </c>
      <c r="C6" s="24" t="s">
        <v>42</v>
      </c>
      <c r="D6" s="24" t="s">
        <v>64</v>
      </c>
      <c r="E6" s="24" t="s">
        <v>134</v>
      </c>
      <c r="F6" s="25" t="n">
        <v>58</v>
      </c>
      <c r="G6" s="25" t="n">
        <v>4.09</v>
      </c>
      <c r="H6" s="31" t="n">
        <f aca="false">IF($A6="","",IFERROR(G6/F6,0))</f>
        <v>0.0705172413793103</v>
      </c>
      <c r="I6" s="24" t="s">
        <v>123</v>
      </c>
    </row>
    <row r="7" customFormat="false" ht="15" hidden="false" customHeight="false" outlineLevel="0" collapsed="false">
      <c r="A7" s="27"/>
      <c r="B7" s="23" t="str">
        <f aca="false">IF($A7="","",TEXT($A7,"mmmm"))</f>
        <v/>
      </c>
      <c r="C7" s="28"/>
      <c r="D7" s="28"/>
      <c r="E7" s="28"/>
      <c r="F7" s="29"/>
      <c r="G7" s="29"/>
      <c r="H7" s="31" t="str">
        <f aca="false">IF($A7="","",IFERROR(G7/F7,0))</f>
        <v/>
      </c>
      <c r="I7" s="28"/>
    </row>
    <row r="8" customFormat="false" ht="15" hidden="false" customHeight="false" outlineLevel="0" collapsed="false">
      <c r="A8" s="22"/>
      <c r="B8" s="23" t="str">
        <f aca="false">IF($A8="","",TEXT($A8,"mmmm"))</f>
        <v/>
      </c>
      <c r="C8" s="24"/>
      <c r="D8" s="24"/>
      <c r="E8" s="24"/>
      <c r="F8" s="25"/>
      <c r="G8" s="25"/>
      <c r="H8" s="31" t="str">
        <f aca="false">IF($A8="","",IFERROR(G8/F8,0))</f>
        <v/>
      </c>
      <c r="I8" s="24"/>
    </row>
    <row r="9" customFormat="false" ht="15" hidden="false" customHeight="false" outlineLevel="0" collapsed="false">
      <c r="A9" s="27"/>
      <c r="B9" s="23" t="str">
        <f aca="false">IF($A9="","",TEXT($A9,"mmmm"))</f>
        <v/>
      </c>
      <c r="C9" s="28"/>
      <c r="D9" s="28"/>
      <c r="E9" s="28"/>
      <c r="F9" s="29"/>
      <c r="G9" s="29"/>
      <c r="H9" s="31" t="str">
        <f aca="false">IF($A9="","",IFERROR(G9/F9,0))</f>
        <v/>
      </c>
      <c r="I9" s="28"/>
    </row>
    <row r="10" customFormat="false" ht="15" hidden="false" customHeight="false" outlineLevel="0" collapsed="false">
      <c r="A10" s="22"/>
      <c r="B10" s="23" t="str">
        <f aca="false">IF($A10="","",TEXT($A10,"mmmm"))</f>
        <v/>
      </c>
      <c r="C10" s="24"/>
      <c r="D10" s="24"/>
      <c r="E10" s="24"/>
      <c r="F10" s="25"/>
      <c r="G10" s="25"/>
      <c r="H10" s="31" t="str">
        <f aca="false">IF($A10="","",IFERROR(G10/F10,0))</f>
        <v/>
      </c>
      <c r="I10" s="24"/>
    </row>
    <row r="11" customFormat="false" ht="15" hidden="false" customHeight="false" outlineLevel="0" collapsed="false">
      <c r="A11" s="27"/>
      <c r="B11" s="23" t="str">
        <f aca="false">IF($A11="","",TEXT($A11,"mmmm"))</f>
        <v/>
      </c>
      <c r="C11" s="28"/>
      <c r="D11" s="28"/>
      <c r="E11" s="28"/>
      <c r="F11" s="29"/>
      <c r="G11" s="29"/>
      <c r="H11" s="31" t="str">
        <f aca="false">IF($A11="","",IFERROR(G11/F11,0))</f>
        <v/>
      </c>
      <c r="I11" s="28"/>
    </row>
    <row r="12" customFormat="false" ht="15" hidden="false" customHeight="false" outlineLevel="0" collapsed="false">
      <c r="A12" s="22"/>
      <c r="B12" s="23" t="str">
        <f aca="false">IF($A12="","",TEXT($A12,"mmmm"))</f>
        <v/>
      </c>
      <c r="C12" s="24"/>
      <c r="D12" s="24"/>
      <c r="E12" s="24"/>
      <c r="F12" s="25"/>
      <c r="G12" s="25"/>
      <c r="H12" s="31" t="str">
        <f aca="false">IF($A12="","",IFERROR(G12/F12,0))</f>
        <v/>
      </c>
      <c r="I12" s="24"/>
    </row>
    <row r="13" customFormat="false" ht="15" hidden="false" customHeight="false" outlineLevel="0" collapsed="false">
      <c r="A13" s="27"/>
      <c r="B13" s="23" t="str">
        <f aca="false">IF($A13="","",TEXT($A13,"mmmm"))</f>
        <v/>
      </c>
      <c r="C13" s="28"/>
      <c r="D13" s="28"/>
      <c r="E13" s="28"/>
      <c r="F13" s="29"/>
      <c r="G13" s="29"/>
      <c r="H13" s="31" t="str">
        <f aca="false">IF($A13="","",IFERROR(G13/F13,0))</f>
        <v/>
      </c>
      <c r="I13" s="28"/>
    </row>
    <row r="14" customFormat="false" ht="15" hidden="false" customHeight="false" outlineLevel="0" collapsed="false">
      <c r="A14" s="22"/>
      <c r="B14" s="23" t="str">
        <f aca="false">IF($A14="","",TEXT($A14,"mmmm"))</f>
        <v/>
      </c>
      <c r="C14" s="24"/>
      <c r="D14" s="24"/>
      <c r="E14" s="24"/>
      <c r="F14" s="25"/>
      <c r="G14" s="25"/>
      <c r="H14" s="31" t="str">
        <f aca="false">IF($A14="","",IFERROR(G14/F14,0))</f>
        <v/>
      </c>
      <c r="I14" s="24"/>
    </row>
    <row r="15" customFormat="false" ht="15" hidden="false" customHeight="false" outlineLevel="0" collapsed="false">
      <c r="A15" s="27"/>
      <c r="B15" s="23" t="str">
        <f aca="false">IF($A15="","",TEXT($A15,"mmmm"))</f>
        <v/>
      </c>
      <c r="C15" s="28"/>
      <c r="D15" s="28"/>
      <c r="E15" s="28"/>
      <c r="F15" s="29"/>
      <c r="G15" s="29"/>
      <c r="H15" s="31" t="str">
        <f aca="false">IF($A15="","",IFERROR(G15/F15,0))</f>
        <v/>
      </c>
      <c r="I15" s="28"/>
    </row>
    <row r="16" customFormat="false" ht="15" hidden="false" customHeight="false" outlineLevel="0" collapsed="false">
      <c r="A16" s="22"/>
      <c r="B16" s="23" t="str">
        <f aca="false">IF($A16="","",TEXT($A16,"mmmm"))</f>
        <v/>
      </c>
      <c r="C16" s="24"/>
      <c r="D16" s="24"/>
      <c r="E16" s="24"/>
      <c r="F16" s="25"/>
      <c r="G16" s="25"/>
      <c r="H16" s="31" t="str">
        <f aca="false">IF($A16="","",IFERROR(G16/F16,0))</f>
        <v/>
      </c>
      <c r="I16" s="24"/>
    </row>
    <row r="17" customFormat="false" ht="15" hidden="false" customHeight="false" outlineLevel="0" collapsed="false">
      <c r="A17" s="27"/>
      <c r="B17" s="23" t="str">
        <f aca="false">IF($A17="","",TEXT($A17,"mmmm"))</f>
        <v/>
      </c>
      <c r="C17" s="28"/>
      <c r="D17" s="28"/>
      <c r="E17" s="28"/>
      <c r="F17" s="29"/>
      <c r="G17" s="29"/>
      <c r="H17" s="31" t="str">
        <f aca="false">IF($A17="","",IFERROR(G17/F17,0))</f>
        <v/>
      </c>
      <c r="I17" s="28"/>
    </row>
    <row r="18" customFormat="false" ht="15" hidden="false" customHeight="false" outlineLevel="0" collapsed="false">
      <c r="A18" s="22"/>
      <c r="B18" s="23" t="str">
        <f aca="false">IF($A18="","",TEXT($A18,"mmmm"))</f>
        <v/>
      </c>
      <c r="C18" s="24"/>
      <c r="D18" s="24"/>
      <c r="E18" s="24"/>
      <c r="F18" s="25"/>
      <c r="G18" s="25"/>
      <c r="H18" s="31" t="str">
        <f aca="false">IF($A18="","",IFERROR(G18/F18,0))</f>
        <v/>
      </c>
      <c r="I18" s="24"/>
    </row>
    <row r="19" customFormat="false" ht="15" hidden="false" customHeight="false" outlineLevel="0" collapsed="false">
      <c r="A19" s="27"/>
      <c r="B19" s="23" t="str">
        <f aca="false">IF($A19="","",TEXT($A19,"mmmm"))</f>
        <v/>
      </c>
      <c r="C19" s="28"/>
      <c r="D19" s="28"/>
      <c r="E19" s="28"/>
      <c r="F19" s="29"/>
      <c r="G19" s="29"/>
      <c r="H19" s="31" t="str">
        <f aca="false">IF($A19="","",IFERROR(G19/F19,0))</f>
        <v/>
      </c>
      <c r="I19" s="28"/>
    </row>
    <row r="20" customFormat="false" ht="15" hidden="false" customHeight="false" outlineLevel="0" collapsed="false">
      <c r="A20" s="22"/>
      <c r="B20" s="23" t="str">
        <f aca="false">IF($A20="","",TEXT($A20,"mmmm"))</f>
        <v/>
      </c>
      <c r="C20" s="24"/>
      <c r="D20" s="24"/>
      <c r="E20" s="24"/>
      <c r="F20" s="25"/>
      <c r="G20" s="25"/>
      <c r="H20" s="31" t="str">
        <f aca="false">IF($A20="","",IFERROR(G20/F20,0))</f>
        <v/>
      </c>
      <c r="I20" s="24"/>
    </row>
    <row r="21" customFormat="false" ht="15" hidden="false" customHeight="false" outlineLevel="0" collapsed="false">
      <c r="A21" s="27"/>
      <c r="B21" s="23" t="str">
        <f aca="false">IF($A21="","",TEXT($A21,"mmmm"))</f>
        <v/>
      </c>
      <c r="C21" s="28"/>
      <c r="D21" s="28"/>
      <c r="E21" s="28"/>
      <c r="F21" s="29"/>
      <c r="G21" s="29"/>
      <c r="H21" s="31" t="str">
        <f aca="false">IF($A21="","",IFERROR(G21/F21,0))</f>
        <v/>
      </c>
      <c r="I21" s="28"/>
    </row>
    <row r="22" customFormat="false" ht="15" hidden="false" customHeight="false" outlineLevel="0" collapsed="false">
      <c r="A22" s="22"/>
      <c r="B22" s="23" t="str">
        <f aca="false">IF($A22="","",TEXT($A22,"mmmm"))</f>
        <v/>
      </c>
      <c r="C22" s="24"/>
      <c r="D22" s="24"/>
      <c r="E22" s="24"/>
      <c r="F22" s="25"/>
      <c r="G22" s="25"/>
      <c r="H22" s="31" t="str">
        <f aca="false">IF($A22="","",IFERROR(G22/F22,0))</f>
        <v/>
      </c>
      <c r="I22" s="24"/>
    </row>
    <row r="23" customFormat="false" ht="15" hidden="false" customHeight="false" outlineLevel="0" collapsed="false">
      <c r="A23" s="27"/>
      <c r="B23" s="23" t="str">
        <f aca="false">IF($A23="","",TEXT($A23,"mmmm"))</f>
        <v/>
      </c>
      <c r="C23" s="28"/>
      <c r="D23" s="28"/>
      <c r="E23" s="28"/>
      <c r="F23" s="29"/>
      <c r="G23" s="29"/>
      <c r="H23" s="31" t="str">
        <f aca="false">IF($A23="","",IFERROR(G23/F23,0))</f>
        <v/>
      </c>
      <c r="I23" s="28"/>
    </row>
    <row r="24" customFormat="false" ht="15" hidden="false" customHeight="false" outlineLevel="0" collapsed="false">
      <c r="A24" s="22"/>
      <c r="B24" s="23" t="str">
        <f aca="false">IF($A24="","",TEXT($A24,"mmmm"))</f>
        <v/>
      </c>
      <c r="C24" s="24"/>
      <c r="D24" s="24"/>
      <c r="E24" s="24"/>
      <c r="F24" s="25"/>
      <c r="G24" s="25"/>
      <c r="H24" s="31" t="str">
        <f aca="false">IF($A24="","",IFERROR(G24/F24,0))</f>
        <v/>
      </c>
      <c r="I24" s="24"/>
    </row>
    <row r="25" customFormat="false" ht="15" hidden="false" customHeight="false" outlineLevel="0" collapsed="false">
      <c r="A25" s="27"/>
      <c r="B25" s="23" t="str">
        <f aca="false">IF($A25="","",TEXT($A25,"mmmm"))</f>
        <v/>
      </c>
      <c r="C25" s="28"/>
      <c r="D25" s="28"/>
      <c r="E25" s="28"/>
      <c r="F25" s="29"/>
      <c r="G25" s="29"/>
      <c r="H25" s="31" t="str">
        <f aca="false">IF($A25="","",IFERROR(G25/F25,0))</f>
        <v/>
      </c>
      <c r="I25" s="28"/>
    </row>
    <row r="26" customFormat="false" ht="15" hidden="false" customHeight="false" outlineLevel="0" collapsed="false">
      <c r="A26" s="22"/>
      <c r="B26" s="23" t="str">
        <f aca="false">IF($A26="","",TEXT($A26,"mmmm"))</f>
        <v/>
      </c>
      <c r="C26" s="24"/>
      <c r="D26" s="24"/>
      <c r="E26" s="24"/>
      <c r="F26" s="25"/>
      <c r="G26" s="25"/>
      <c r="H26" s="31" t="str">
        <f aca="false">IF($A26="","",IFERROR(G26/F26,0))</f>
        <v/>
      </c>
      <c r="I26" s="24"/>
    </row>
    <row r="27" customFormat="false" ht="15" hidden="false" customHeight="false" outlineLevel="0" collapsed="false">
      <c r="A27" s="27"/>
      <c r="B27" s="23" t="str">
        <f aca="false">IF($A27="","",TEXT($A27,"mmmm"))</f>
        <v/>
      </c>
      <c r="C27" s="28"/>
      <c r="D27" s="28"/>
      <c r="E27" s="28"/>
      <c r="F27" s="29"/>
      <c r="G27" s="29"/>
      <c r="H27" s="31" t="str">
        <f aca="false">IF($A27="","",IFERROR(G27/F27,0))</f>
        <v/>
      </c>
      <c r="I27" s="28"/>
    </row>
    <row r="28" customFormat="false" ht="15" hidden="false" customHeight="false" outlineLevel="0" collapsed="false">
      <c r="A28" s="22"/>
      <c r="B28" s="23" t="str">
        <f aca="false">IF($A28="","",TEXT($A28,"mmmm"))</f>
        <v/>
      </c>
      <c r="C28" s="24"/>
      <c r="D28" s="24"/>
      <c r="E28" s="24"/>
      <c r="F28" s="25"/>
      <c r="G28" s="25"/>
      <c r="H28" s="31" t="str">
        <f aca="false">IF($A28="","",IFERROR(G28/F28,0))</f>
        <v/>
      </c>
      <c r="I28" s="24"/>
    </row>
    <row r="29" customFormat="false" ht="15" hidden="false" customHeight="false" outlineLevel="0" collapsed="false">
      <c r="A29" s="27"/>
      <c r="B29" s="23" t="str">
        <f aca="false">IF($A29="","",TEXT($A29,"mmmm"))</f>
        <v/>
      </c>
      <c r="C29" s="28"/>
      <c r="D29" s="28"/>
      <c r="E29" s="28"/>
      <c r="F29" s="29"/>
      <c r="G29" s="29"/>
      <c r="H29" s="31" t="str">
        <f aca="false">IF($A29="","",IFERROR(G29/F29,0))</f>
        <v/>
      </c>
      <c r="I29" s="28"/>
    </row>
    <row r="30" customFormat="false" ht="15" hidden="false" customHeight="false" outlineLevel="0" collapsed="false">
      <c r="A30" s="22"/>
      <c r="B30" s="23" t="str">
        <f aca="false">IF($A30="","",TEXT($A30,"mmmm"))</f>
        <v/>
      </c>
      <c r="C30" s="24"/>
      <c r="D30" s="24"/>
      <c r="E30" s="24"/>
      <c r="F30" s="25"/>
      <c r="G30" s="25"/>
      <c r="H30" s="31" t="str">
        <f aca="false">IF($A30="","",IFERROR(G30/F30,0))</f>
        <v/>
      </c>
      <c r="I30" s="24"/>
    </row>
    <row r="31" customFormat="false" ht="15" hidden="false" customHeight="false" outlineLevel="0" collapsed="false">
      <c r="A31" s="27"/>
      <c r="B31" s="23" t="str">
        <f aca="false">IF($A31="","",TEXT($A31,"mmmm"))</f>
        <v/>
      </c>
      <c r="C31" s="28"/>
      <c r="D31" s="28"/>
      <c r="E31" s="28"/>
      <c r="F31" s="29"/>
      <c r="G31" s="29"/>
      <c r="H31" s="31" t="str">
        <f aca="false">IF($A31="","",IFERROR(G31/F31,0))</f>
        <v/>
      </c>
      <c r="I31" s="28"/>
    </row>
    <row r="32" customFormat="false" ht="15" hidden="false" customHeight="false" outlineLevel="0" collapsed="false">
      <c r="A32" s="22"/>
      <c r="B32" s="23" t="str">
        <f aca="false">IF($A32="","",TEXT($A32,"mmmm"))</f>
        <v/>
      </c>
      <c r="C32" s="24"/>
      <c r="D32" s="24"/>
      <c r="E32" s="24"/>
      <c r="F32" s="25"/>
      <c r="G32" s="25"/>
      <c r="H32" s="31" t="str">
        <f aca="false">IF($A32="","",IFERROR(G32/F32,0))</f>
        <v/>
      </c>
      <c r="I32" s="24"/>
    </row>
    <row r="33" customFormat="false" ht="15" hidden="false" customHeight="false" outlineLevel="0" collapsed="false">
      <c r="A33" s="27"/>
      <c r="B33" s="23" t="str">
        <f aca="false">IF($A33="","",TEXT($A33,"mmmm"))</f>
        <v/>
      </c>
      <c r="C33" s="28"/>
      <c r="D33" s="28"/>
      <c r="E33" s="28"/>
      <c r="F33" s="29"/>
      <c r="G33" s="29"/>
      <c r="H33" s="31" t="str">
        <f aca="false">IF($A33="","",IFERROR(G33/F33,0))</f>
        <v/>
      </c>
      <c r="I33" s="28"/>
    </row>
    <row r="34" customFormat="false" ht="15" hidden="false" customHeight="false" outlineLevel="0" collapsed="false">
      <c r="A34" s="22"/>
      <c r="B34" s="23" t="str">
        <f aca="false">IF($A34="","",TEXT($A34,"mmmm"))</f>
        <v/>
      </c>
      <c r="C34" s="24"/>
      <c r="D34" s="24"/>
      <c r="E34" s="24"/>
      <c r="F34" s="25"/>
      <c r="G34" s="25"/>
      <c r="H34" s="31" t="str">
        <f aca="false">IF($A34="","",IFERROR(G34/F34,0))</f>
        <v/>
      </c>
      <c r="I34" s="24"/>
    </row>
    <row r="35" customFormat="false" ht="15" hidden="false" customHeight="false" outlineLevel="0" collapsed="false">
      <c r="A35" s="27"/>
      <c r="B35" s="23" t="str">
        <f aca="false">IF($A35="","",TEXT($A35,"mmmm"))</f>
        <v/>
      </c>
      <c r="C35" s="28"/>
      <c r="D35" s="28"/>
      <c r="E35" s="28"/>
      <c r="F35" s="29"/>
      <c r="G35" s="29"/>
      <c r="H35" s="31" t="str">
        <f aca="false">IF($A35="","",IFERROR(G35/F35,0))</f>
        <v/>
      </c>
      <c r="I35" s="28"/>
    </row>
    <row r="36" customFormat="false" ht="15" hidden="false" customHeight="false" outlineLevel="0" collapsed="false">
      <c r="A36" s="22"/>
      <c r="B36" s="23" t="str">
        <f aca="false">IF($A36="","",TEXT($A36,"mmmm"))</f>
        <v/>
      </c>
      <c r="C36" s="24"/>
      <c r="D36" s="24"/>
      <c r="E36" s="24"/>
      <c r="F36" s="25"/>
      <c r="G36" s="25"/>
      <c r="H36" s="31" t="str">
        <f aca="false">IF($A36="","",IFERROR(G36/F36,0))</f>
        <v/>
      </c>
      <c r="I36" s="24"/>
    </row>
    <row r="37" customFormat="false" ht="15" hidden="false" customHeight="false" outlineLevel="0" collapsed="false">
      <c r="A37" s="27"/>
      <c r="B37" s="23" t="str">
        <f aca="false">IF($A37="","",TEXT($A37,"mmmm"))</f>
        <v/>
      </c>
      <c r="C37" s="28"/>
      <c r="D37" s="28"/>
      <c r="E37" s="28"/>
      <c r="F37" s="29"/>
      <c r="G37" s="29"/>
      <c r="H37" s="31" t="str">
        <f aca="false">IF($A37="","",IFERROR(G37/F37,0))</f>
        <v/>
      </c>
      <c r="I37" s="28"/>
    </row>
    <row r="38" customFormat="false" ht="15" hidden="false" customHeight="false" outlineLevel="0" collapsed="false">
      <c r="A38" s="22"/>
      <c r="B38" s="23" t="str">
        <f aca="false">IF($A38="","",TEXT($A38,"mmmm"))</f>
        <v/>
      </c>
      <c r="C38" s="24"/>
      <c r="D38" s="24"/>
      <c r="E38" s="24"/>
      <c r="F38" s="25"/>
      <c r="G38" s="25"/>
      <c r="H38" s="31" t="str">
        <f aca="false">IF($A38="","",IFERROR(G38/F38,0))</f>
        <v/>
      </c>
      <c r="I38" s="24"/>
    </row>
    <row r="39" customFormat="false" ht="15" hidden="false" customHeight="false" outlineLevel="0" collapsed="false">
      <c r="A39" s="27"/>
      <c r="B39" s="23" t="str">
        <f aca="false">IF($A39="","",TEXT($A39,"mmmm"))</f>
        <v/>
      </c>
      <c r="C39" s="28"/>
      <c r="D39" s="28"/>
      <c r="E39" s="28"/>
      <c r="F39" s="29"/>
      <c r="G39" s="29"/>
      <c r="H39" s="31" t="str">
        <f aca="false">IF($A39="","",IFERROR(G39/F39,0))</f>
        <v/>
      </c>
      <c r="I39" s="28"/>
    </row>
    <row r="40" customFormat="false" ht="15" hidden="false" customHeight="false" outlineLevel="0" collapsed="false">
      <c r="A40" s="22"/>
      <c r="B40" s="23" t="str">
        <f aca="false">IF($A40="","",TEXT($A40,"mmmm"))</f>
        <v/>
      </c>
      <c r="C40" s="24"/>
      <c r="D40" s="24"/>
      <c r="E40" s="24"/>
      <c r="F40" s="25"/>
      <c r="G40" s="25"/>
      <c r="H40" s="31" t="str">
        <f aca="false">IF($A40="","",IFERROR(G40/F40,0))</f>
        <v/>
      </c>
      <c r="I40" s="24"/>
    </row>
    <row r="41" customFormat="false" ht="15" hidden="false" customHeight="false" outlineLevel="0" collapsed="false">
      <c r="A41" s="27"/>
      <c r="B41" s="23" t="str">
        <f aca="false">IF($A41="","",TEXT($A41,"mmmm"))</f>
        <v/>
      </c>
      <c r="C41" s="28"/>
      <c r="D41" s="28"/>
      <c r="E41" s="28"/>
      <c r="F41" s="29"/>
      <c r="G41" s="29"/>
      <c r="H41" s="31" t="str">
        <f aca="false">IF($A41="","",IFERROR(G41/F41,0))</f>
        <v/>
      </c>
      <c r="I41" s="28"/>
    </row>
    <row r="42" customFormat="false" ht="15" hidden="false" customHeight="false" outlineLevel="0" collapsed="false">
      <c r="A42" s="22"/>
      <c r="B42" s="23" t="str">
        <f aca="false">IF($A42="","",TEXT($A42,"mmmm"))</f>
        <v/>
      </c>
      <c r="C42" s="24"/>
      <c r="D42" s="24"/>
      <c r="E42" s="24"/>
      <c r="F42" s="25"/>
      <c r="G42" s="25"/>
      <c r="H42" s="31" t="str">
        <f aca="false">IF($A42="","",IFERROR(G42/F42,0))</f>
        <v/>
      </c>
      <c r="I42" s="24"/>
    </row>
    <row r="43" customFormat="false" ht="15" hidden="false" customHeight="false" outlineLevel="0" collapsed="false">
      <c r="A43" s="27"/>
      <c r="B43" s="23" t="str">
        <f aca="false">IF($A43="","",TEXT($A43,"mmmm"))</f>
        <v/>
      </c>
      <c r="C43" s="28"/>
      <c r="D43" s="28"/>
      <c r="E43" s="28"/>
      <c r="F43" s="29"/>
      <c r="G43" s="29"/>
      <c r="H43" s="31" t="str">
        <f aca="false">IF($A43="","",IFERROR(G43/F43,0))</f>
        <v/>
      </c>
      <c r="I43" s="28"/>
    </row>
    <row r="44" customFormat="false" ht="15" hidden="false" customHeight="false" outlineLevel="0" collapsed="false">
      <c r="A44" s="22"/>
      <c r="B44" s="23" t="str">
        <f aca="false">IF($A44="","",TEXT($A44,"mmmm"))</f>
        <v/>
      </c>
      <c r="C44" s="24"/>
      <c r="D44" s="24"/>
      <c r="E44" s="24"/>
      <c r="F44" s="25"/>
      <c r="G44" s="25"/>
      <c r="H44" s="31" t="str">
        <f aca="false">IF($A44="","",IFERROR(G44/F44,0))</f>
        <v/>
      </c>
      <c r="I44" s="24"/>
    </row>
    <row r="45" customFormat="false" ht="15" hidden="false" customHeight="false" outlineLevel="0" collapsed="false">
      <c r="A45" s="27"/>
      <c r="B45" s="23" t="str">
        <f aca="false">IF($A45="","",TEXT($A45,"mmmm"))</f>
        <v/>
      </c>
      <c r="C45" s="28"/>
      <c r="D45" s="28"/>
      <c r="E45" s="28"/>
      <c r="F45" s="29"/>
      <c r="G45" s="29"/>
      <c r="H45" s="31" t="str">
        <f aca="false">IF($A45="","",IFERROR(G45/F45,0))</f>
        <v/>
      </c>
      <c r="I45" s="28"/>
    </row>
    <row r="46" customFormat="false" ht="15" hidden="false" customHeight="false" outlineLevel="0" collapsed="false">
      <c r="A46" s="22"/>
      <c r="B46" s="23" t="str">
        <f aca="false">IF($A46="","",TEXT($A46,"mmmm"))</f>
        <v/>
      </c>
      <c r="C46" s="24"/>
      <c r="D46" s="24"/>
      <c r="E46" s="24"/>
      <c r="F46" s="25"/>
      <c r="G46" s="25"/>
      <c r="H46" s="31" t="str">
        <f aca="false">IF($A46="","",IFERROR(G46/F46,0))</f>
        <v/>
      </c>
      <c r="I46" s="24"/>
    </row>
    <row r="47" customFormat="false" ht="15" hidden="false" customHeight="false" outlineLevel="0" collapsed="false">
      <c r="A47" s="27"/>
      <c r="B47" s="23" t="str">
        <f aca="false">IF($A47="","",TEXT($A47,"mmmm"))</f>
        <v/>
      </c>
      <c r="C47" s="28"/>
      <c r="D47" s="28"/>
      <c r="E47" s="28"/>
      <c r="F47" s="29"/>
      <c r="G47" s="29"/>
      <c r="H47" s="31" t="str">
        <f aca="false">IF($A47="","",IFERROR(G47/F47,0))</f>
        <v/>
      </c>
      <c r="I47" s="28"/>
    </row>
    <row r="48" customFormat="false" ht="15" hidden="false" customHeight="false" outlineLevel="0" collapsed="false">
      <c r="A48" s="22"/>
      <c r="B48" s="23" t="str">
        <f aca="false">IF($A48="","",TEXT($A48,"mmmm"))</f>
        <v/>
      </c>
      <c r="C48" s="24"/>
      <c r="D48" s="24"/>
      <c r="E48" s="24"/>
      <c r="F48" s="25"/>
      <c r="G48" s="25"/>
      <c r="H48" s="31" t="str">
        <f aca="false">IF($A48="","",IFERROR(G48/F48,0))</f>
        <v/>
      </c>
      <c r="I48" s="24"/>
    </row>
    <row r="49" customFormat="false" ht="15" hidden="false" customHeight="false" outlineLevel="0" collapsed="false">
      <c r="A49" s="27"/>
      <c r="B49" s="23" t="str">
        <f aca="false">IF($A49="","",TEXT($A49,"mmmm"))</f>
        <v/>
      </c>
      <c r="C49" s="28"/>
      <c r="D49" s="28"/>
      <c r="E49" s="28"/>
      <c r="F49" s="29"/>
      <c r="G49" s="29"/>
      <c r="H49" s="31" t="str">
        <f aca="false">IF($A49="","",IFERROR(G49/F49,0))</f>
        <v/>
      </c>
      <c r="I49" s="28"/>
    </row>
    <row r="50" customFormat="false" ht="15" hidden="false" customHeight="false" outlineLevel="0" collapsed="false">
      <c r="A50" s="22"/>
      <c r="B50" s="23" t="str">
        <f aca="false">IF($A50="","",TEXT($A50,"mmmm"))</f>
        <v/>
      </c>
      <c r="C50" s="24"/>
      <c r="D50" s="24"/>
      <c r="E50" s="24"/>
      <c r="F50" s="25"/>
      <c r="G50" s="25"/>
      <c r="H50" s="31" t="str">
        <f aca="false">IF($A50="","",IFERROR(G50/F50,0))</f>
        <v/>
      </c>
      <c r="I50" s="24"/>
    </row>
    <row r="51" customFormat="false" ht="15" hidden="false" customHeight="false" outlineLevel="0" collapsed="false">
      <c r="A51" s="27"/>
      <c r="B51" s="23" t="str">
        <f aca="false">IF($A51="","",TEXT($A51,"mmmm"))</f>
        <v/>
      </c>
      <c r="C51" s="28"/>
      <c r="D51" s="28"/>
      <c r="E51" s="28"/>
      <c r="F51" s="29"/>
      <c r="G51" s="29"/>
      <c r="H51" s="31" t="str">
        <f aca="false">IF($A51="","",IFERROR(G51/F51,0))</f>
        <v/>
      </c>
      <c r="I51" s="28"/>
    </row>
    <row r="52" customFormat="false" ht="15" hidden="false" customHeight="false" outlineLevel="0" collapsed="false">
      <c r="A52" s="22"/>
      <c r="B52" s="23" t="str">
        <f aca="false">IF($A52="","",TEXT($A52,"mmmm"))</f>
        <v/>
      </c>
      <c r="C52" s="24"/>
      <c r="D52" s="24"/>
      <c r="E52" s="24"/>
      <c r="F52" s="25"/>
      <c r="G52" s="25"/>
      <c r="H52" s="31" t="str">
        <f aca="false">IF($A52="","",IFERROR(G52/F52,0))</f>
        <v/>
      </c>
      <c r="I52" s="24"/>
    </row>
    <row r="53" customFormat="false" ht="15" hidden="false" customHeight="false" outlineLevel="0" collapsed="false">
      <c r="A53" s="27"/>
      <c r="B53" s="23" t="str">
        <f aca="false">IF($A53="","",TEXT($A53,"mmmm"))</f>
        <v/>
      </c>
      <c r="C53" s="28"/>
      <c r="D53" s="28"/>
      <c r="E53" s="28"/>
      <c r="F53" s="29"/>
      <c r="G53" s="29"/>
      <c r="H53" s="31" t="str">
        <f aca="false">IF($A53="","",IFERROR(G53/F53,0))</f>
        <v/>
      </c>
      <c r="I53" s="28"/>
    </row>
    <row r="54" customFormat="false" ht="15" hidden="false" customHeight="false" outlineLevel="0" collapsed="false">
      <c r="A54" s="22"/>
      <c r="B54" s="23" t="str">
        <f aca="false">IF($A54="","",TEXT($A54,"mmmm"))</f>
        <v/>
      </c>
      <c r="C54" s="24"/>
      <c r="D54" s="24"/>
      <c r="E54" s="24"/>
      <c r="F54" s="25"/>
      <c r="G54" s="25"/>
      <c r="H54" s="31" t="str">
        <f aca="false">IF($A54="","",IFERROR(G54/F54,0))</f>
        <v/>
      </c>
      <c r="I54" s="24"/>
    </row>
    <row r="55" customFormat="false" ht="15" hidden="false" customHeight="false" outlineLevel="0" collapsed="false">
      <c r="A55" s="27"/>
      <c r="B55" s="23" t="str">
        <f aca="false">IF($A55="","",TEXT($A55,"mmmm"))</f>
        <v/>
      </c>
      <c r="C55" s="28"/>
      <c r="D55" s="28"/>
      <c r="E55" s="28"/>
      <c r="F55" s="29"/>
      <c r="G55" s="29"/>
      <c r="H55" s="31" t="str">
        <f aca="false">IF($A55="","",IFERROR(G55/F55,0))</f>
        <v/>
      </c>
      <c r="I55" s="28"/>
    </row>
    <row r="56" customFormat="false" ht="15" hidden="false" customHeight="false" outlineLevel="0" collapsed="false">
      <c r="A56" s="22"/>
      <c r="B56" s="23" t="str">
        <f aca="false">IF($A56="","",TEXT($A56,"mmmm"))</f>
        <v/>
      </c>
      <c r="C56" s="24"/>
      <c r="D56" s="24"/>
      <c r="E56" s="24"/>
      <c r="F56" s="25"/>
      <c r="G56" s="25"/>
      <c r="H56" s="31" t="str">
        <f aca="false">IF($A56="","",IFERROR(G56/F56,0))</f>
        <v/>
      </c>
      <c r="I56" s="24"/>
    </row>
    <row r="57" customFormat="false" ht="15" hidden="false" customHeight="false" outlineLevel="0" collapsed="false">
      <c r="A57" s="27"/>
      <c r="B57" s="23" t="str">
        <f aca="false">IF($A57="","",TEXT($A57,"mmmm"))</f>
        <v/>
      </c>
      <c r="C57" s="28"/>
      <c r="D57" s="28"/>
      <c r="E57" s="28"/>
      <c r="F57" s="29"/>
      <c r="G57" s="29"/>
      <c r="H57" s="31" t="str">
        <f aca="false">IF($A57="","",IFERROR(G57/F57,0))</f>
        <v/>
      </c>
      <c r="I57" s="28"/>
    </row>
    <row r="58" customFormat="false" ht="15" hidden="false" customHeight="false" outlineLevel="0" collapsed="false">
      <c r="A58" s="22"/>
      <c r="B58" s="23" t="str">
        <f aca="false">IF($A58="","",TEXT($A58,"mmmm"))</f>
        <v/>
      </c>
      <c r="C58" s="24"/>
      <c r="D58" s="24"/>
      <c r="E58" s="24"/>
      <c r="F58" s="25"/>
      <c r="G58" s="25"/>
      <c r="H58" s="31" t="str">
        <f aca="false">IF($A58="","",IFERROR(G58/F58,0))</f>
        <v/>
      </c>
      <c r="I58" s="24"/>
    </row>
    <row r="59" customFormat="false" ht="15" hidden="false" customHeight="false" outlineLevel="0" collapsed="false">
      <c r="A59" s="27"/>
      <c r="B59" s="23" t="str">
        <f aca="false">IF($A59="","",TEXT($A59,"mmmm"))</f>
        <v/>
      </c>
      <c r="C59" s="28"/>
      <c r="D59" s="28"/>
      <c r="E59" s="28"/>
      <c r="F59" s="29"/>
      <c r="G59" s="29"/>
      <c r="H59" s="31" t="str">
        <f aca="false">IF($A59="","",IFERROR(G59/F59,0))</f>
        <v/>
      </c>
      <c r="I59" s="28"/>
    </row>
    <row r="60" customFormat="false" ht="15" hidden="false" customHeight="false" outlineLevel="0" collapsed="false">
      <c r="A60" s="22"/>
      <c r="B60" s="23" t="str">
        <f aca="false">IF($A60="","",TEXT($A60,"mmmm"))</f>
        <v/>
      </c>
      <c r="C60" s="24"/>
      <c r="D60" s="24"/>
      <c r="E60" s="24"/>
      <c r="F60" s="25"/>
      <c r="G60" s="25"/>
      <c r="H60" s="31" t="str">
        <f aca="false">IF($A60="","",IFERROR(G60/F60,0))</f>
        <v/>
      </c>
      <c r="I60" s="24"/>
    </row>
    <row r="61" customFormat="false" ht="15" hidden="false" customHeight="false" outlineLevel="0" collapsed="false">
      <c r="A61" s="27"/>
      <c r="B61" s="23" t="str">
        <f aca="false">IF($A61="","",TEXT($A61,"mmmm"))</f>
        <v/>
      </c>
      <c r="C61" s="28"/>
      <c r="D61" s="28"/>
      <c r="E61" s="28"/>
      <c r="F61" s="29"/>
      <c r="G61" s="29"/>
      <c r="H61" s="31" t="str">
        <f aca="false">IF($A61="","",IFERROR(G61/F61,0))</f>
        <v/>
      </c>
      <c r="I61" s="28"/>
    </row>
    <row r="62" customFormat="false" ht="15" hidden="false" customHeight="false" outlineLevel="0" collapsed="false">
      <c r="A62" s="22"/>
      <c r="B62" s="23" t="str">
        <f aca="false">IF($A62="","",TEXT($A62,"mmmm"))</f>
        <v/>
      </c>
      <c r="C62" s="24"/>
      <c r="D62" s="24"/>
      <c r="E62" s="24"/>
      <c r="F62" s="25"/>
      <c r="G62" s="25"/>
      <c r="H62" s="31" t="str">
        <f aca="false">IF($A62="","",IFERROR(G62/F62,0))</f>
        <v/>
      </c>
      <c r="I62" s="24"/>
    </row>
    <row r="63" customFormat="false" ht="15" hidden="false" customHeight="false" outlineLevel="0" collapsed="false">
      <c r="A63" s="27"/>
      <c r="B63" s="23" t="str">
        <f aca="false">IF($A63="","",TEXT($A63,"mmmm"))</f>
        <v/>
      </c>
      <c r="C63" s="28"/>
      <c r="D63" s="28"/>
      <c r="E63" s="28"/>
      <c r="F63" s="29"/>
      <c r="G63" s="29"/>
      <c r="H63" s="31" t="str">
        <f aca="false">IF($A63="","",IFERROR(G63/F63,0))</f>
        <v/>
      </c>
      <c r="I63" s="28"/>
    </row>
    <row r="64" customFormat="false" ht="15" hidden="false" customHeight="false" outlineLevel="0" collapsed="false">
      <c r="A64" s="22"/>
      <c r="B64" s="23" t="str">
        <f aca="false">IF($A64="","",TEXT($A64,"mmmm"))</f>
        <v/>
      </c>
      <c r="C64" s="24"/>
      <c r="D64" s="24"/>
      <c r="E64" s="24"/>
      <c r="F64" s="25"/>
      <c r="G64" s="25"/>
      <c r="H64" s="31" t="str">
        <f aca="false">IF($A64="","",IFERROR(G64/F64,0))</f>
        <v/>
      </c>
      <c r="I64" s="24"/>
    </row>
    <row r="65" customFormat="false" ht="15" hidden="false" customHeight="false" outlineLevel="0" collapsed="false">
      <c r="A65" s="27"/>
      <c r="B65" s="23" t="str">
        <f aca="false">IF($A65="","",TEXT($A65,"mmmm"))</f>
        <v/>
      </c>
      <c r="C65" s="28"/>
      <c r="D65" s="28"/>
      <c r="E65" s="28"/>
      <c r="F65" s="29"/>
      <c r="G65" s="29"/>
      <c r="H65" s="31" t="str">
        <f aca="false">IF($A65="","",IFERROR(G65/F65,0))</f>
        <v/>
      </c>
      <c r="I65" s="28"/>
    </row>
    <row r="66" customFormat="false" ht="15" hidden="false" customHeight="false" outlineLevel="0" collapsed="false">
      <c r="A66" s="22"/>
      <c r="B66" s="23" t="str">
        <f aca="false">IF($A66="","",TEXT($A66,"mmmm"))</f>
        <v/>
      </c>
      <c r="C66" s="24"/>
      <c r="D66" s="24"/>
      <c r="E66" s="24"/>
      <c r="F66" s="25"/>
      <c r="G66" s="25"/>
      <c r="H66" s="31" t="str">
        <f aca="false">IF($A66="","",IFERROR(G66/F66,0))</f>
        <v/>
      </c>
      <c r="I66" s="24"/>
    </row>
    <row r="67" customFormat="false" ht="15" hidden="false" customHeight="false" outlineLevel="0" collapsed="false">
      <c r="A67" s="27"/>
      <c r="B67" s="23" t="str">
        <f aca="false">IF($A67="","",TEXT($A67,"mmmm"))</f>
        <v/>
      </c>
      <c r="C67" s="28"/>
      <c r="D67" s="28"/>
      <c r="E67" s="28"/>
      <c r="F67" s="29"/>
      <c r="G67" s="29"/>
      <c r="H67" s="31" t="str">
        <f aca="false">IF($A67="","",IFERROR(G67/F67,0))</f>
        <v/>
      </c>
      <c r="I67" s="28"/>
    </row>
    <row r="68" customFormat="false" ht="15" hidden="false" customHeight="false" outlineLevel="0" collapsed="false">
      <c r="A68" s="22"/>
      <c r="B68" s="23" t="str">
        <f aca="false">IF($A68="","",TEXT($A68,"mmmm"))</f>
        <v/>
      </c>
      <c r="C68" s="24"/>
      <c r="D68" s="24"/>
      <c r="E68" s="24"/>
      <c r="F68" s="25"/>
      <c r="G68" s="25"/>
      <c r="H68" s="31" t="str">
        <f aca="false">IF($A68="","",IFERROR(G68/F68,0))</f>
        <v/>
      </c>
      <c r="I68" s="24"/>
    </row>
    <row r="69" customFormat="false" ht="15" hidden="false" customHeight="false" outlineLevel="0" collapsed="false">
      <c r="A69" s="27"/>
      <c r="B69" s="23" t="str">
        <f aca="false">IF($A69="","",TEXT($A69,"mmmm"))</f>
        <v/>
      </c>
      <c r="C69" s="28"/>
      <c r="D69" s="28"/>
      <c r="E69" s="28"/>
      <c r="F69" s="29"/>
      <c r="G69" s="29"/>
      <c r="H69" s="31" t="str">
        <f aca="false">IF($A69="","",IFERROR(G69/F69,0))</f>
        <v/>
      </c>
      <c r="I69" s="28"/>
    </row>
    <row r="70" customFormat="false" ht="15" hidden="false" customHeight="false" outlineLevel="0" collapsed="false">
      <c r="A70" s="22"/>
      <c r="B70" s="23" t="str">
        <f aca="false">IF($A70="","",TEXT($A70,"mmmm"))</f>
        <v/>
      </c>
      <c r="C70" s="24"/>
      <c r="D70" s="24"/>
      <c r="E70" s="24"/>
      <c r="F70" s="25"/>
      <c r="G70" s="25"/>
      <c r="H70" s="31" t="str">
        <f aca="false">IF($A70="","",IFERROR(G70/F70,0))</f>
        <v/>
      </c>
      <c r="I70" s="24"/>
    </row>
    <row r="71" customFormat="false" ht="15" hidden="false" customHeight="false" outlineLevel="0" collapsed="false">
      <c r="A71" s="27"/>
      <c r="B71" s="23" t="str">
        <f aca="false">IF($A71="","",TEXT($A71,"mmmm"))</f>
        <v/>
      </c>
      <c r="C71" s="28"/>
      <c r="D71" s="28"/>
      <c r="E71" s="28"/>
      <c r="F71" s="29"/>
      <c r="G71" s="29"/>
      <c r="H71" s="31" t="str">
        <f aca="false">IF($A71="","",IFERROR(G71/F71,0))</f>
        <v/>
      </c>
      <c r="I71" s="28"/>
    </row>
    <row r="72" customFormat="false" ht="15" hidden="false" customHeight="false" outlineLevel="0" collapsed="false">
      <c r="A72" s="22"/>
      <c r="B72" s="23" t="str">
        <f aca="false">IF($A72="","",TEXT($A72,"mmmm"))</f>
        <v/>
      </c>
      <c r="C72" s="24"/>
      <c r="D72" s="24"/>
      <c r="E72" s="24"/>
      <c r="F72" s="25"/>
      <c r="G72" s="25"/>
      <c r="H72" s="31" t="str">
        <f aca="false">IF($A72="","",IFERROR(G72/F72,0))</f>
        <v/>
      </c>
      <c r="I72" s="24"/>
    </row>
    <row r="73" customFormat="false" ht="15" hidden="false" customHeight="false" outlineLevel="0" collapsed="false">
      <c r="A73" s="27"/>
      <c r="B73" s="23" t="str">
        <f aca="false">IF($A73="","",TEXT($A73,"mmmm"))</f>
        <v/>
      </c>
      <c r="C73" s="28"/>
      <c r="D73" s="28"/>
      <c r="E73" s="28"/>
      <c r="F73" s="29"/>
      <c r="G73" s="29"/>
      <c r="H73" s="31" t="str">
        <f aca="false">IF($A73="","",IFERROR(G73/F73,0))</f>
        <v/>
      </c>
      <c r="I73" s="28"/>
    </row>
    <row r="74" customFormat="false" ht="15" hidden="false" customHeight="false" outlineLevel="0" collapsed="false">
      <c r="A74" s="22"/>
      <c r="B74" s="23" t="str">
        <f aca="false">IF($A74="","",TEXT($A74,"mmmm"))</f>
        <v/>
      </c>
      <c r="C74" s="24"/>
      <c r="D74" s="24"/>
      <c r="E74" s="24"/>
      <c r="F74" s="25"/>
      <c r="G74" s="25"/>
      <c r="H74" s="31" t="str">
        <f aca="false">IF($A74="","",IFERROR(G74/F74,0))</f>
        <v/>
      </c>
      <c r="I74" s="24"/>
    </row>
    <row r="75" customFormat="false" ht="15" hidden="false" customHeight="false" outlineLevel="0" collapsed="false">
      <c r="A75" s="27"/>
      <c r="B75" s="23" t="str">
        <f aca="false">IF($A75="","",TEXT($A75,"mmmm"))</f>
        <v/>
      </c>
      <c r="C75" s="28"/>
      <c r="D75" s="28"/>
      <c r="E75" s="28"/>
      <c r="F75" s="29"/>
      <c r="G75" s="29"/>
      <c r="H75" s="31" t="str">
        <f aca="false">IF($A75="","",IFERROR(G75/F75,0))</f>
        <v/>
      </c>
      <c r="I75" s="28"/>
    </row>
    <row r="76" customFormat="false" ht="15" hidden="false" customHeight="false" outlineLevel="0" collapsed="false">
      <c r="A76" s="22"/>
      <c r="B76" s="23" t="str">
        <f aca="false">IF($A76="","",TEXT($A76,"mmmm"))</f>
        <v/>
      </c>
      <c r="C76" s="24"/>
      <c r="D76" s="24"/>
      <c r="E76" s="24"/>
      <c r="F76" s="25"/>
      <c r="G76" s="25"/>
      <c r="H76" s="31" t="str">
        <f aca="false">IF($A76="","",IFERROR(G76/F76,0))</f>
        <v/>
      </c>
      <c r="I76" s="24"/>
    </row>
    <row r="77" customFormat="false" ht="15" hidden="false" customHeight="false" outlineLevel="0" collapsed="false">
      <c r="A77" s="27"/>
      <c r="B77" s="23" t="str">
        <f aca="false">IF($A77="","",TEXT($A77,"mmmm"))</f>
        <v/>
      </c>
      <c r="C77" s="28"/>
      <c r="D77" s="28"/>
      <c r="E77" s="28"/>
      <c r="F77" s="29"/>
      <c r="G77" s="29"/>
      <c r="H77" s="31" t="str">
        <f aca="false">IF($A77="","",IFERROR(G77/F77,0))</f>
        <v/>
      </c>
      <c r="I77" s="28"/>
    </row>
    <row r="78" customFormat="false" ht="15" hidden="false" customHeight="false" outlineLevel="0" collapsed="false">
      <c r="A78" s="22"/>
      <c r="B78" s="23" t="str">
        <f aca="false">IF($A78="","",TEXT($A78,"mmmm"))</f>
        <v/>
      </c>
      <c r="C78" s="24"/>
      <c r="D78" s="24"/>
      <c r="E78" s="24"/>
      <c r="F78" s="25"/>
      <c r="G78" s="25"/>
      <c r="H78" s="31" t="str">
        <f aca="false">IF($A78="","",IFERROR(G78/F78,0))</f>
        <v/>
      </c>
      <c r="I78" s="24"/>
    </row>
    <row r="79" customFormat="false" ht="15" hidden="false" customHeight="false" outlineLevel="0" collapsed="false">
      <c r="A79" s="27"/>
      <c r="B79" s="23" t="str">
        <f aca="false">IF($A79="","",TEXT($A79,"mmmm"))</f>
        <v/>
      </c>
      <c r="C79" s="28"/>
      <c r="D79" s="28"/>
      <c r="E79" s="28"/>
      <c r="F79" s="29"/>
      <c r="G79" s="29"/>
      <c r="H79" s="31" t="str">
        <f aca="false">IF($A79="","",IFERROR(G79/F79,0))</f>
        <v/>
      </c>
      <c r="I79" s="28"/>
    </row>
    <row r="80" customFormat="false" ht="15" hidden="false" customHeight="false" outlineLevel="0" collapsed="false">
      <c r="A80" s="22"/>
      <c r="B80" s="23" t="str">
        <f aca="false">IF($A80="","",TEXT($A80,"mmmm"))</f>
        <v/>
      </c>
      <c r="C80" s="24"/>
      <c r="D80" s="24"/>
      <c r="E80" s="24"/>
      <c r="F80" s="25"/>
      <c r="G80" s="25"/>
      <c r="H80" s="31" t="str">
        <f aca="false">IF($A80="","",IFERROR(G80/F80,0))</f>
        <v/>
      </c>
      <c r="I80" s="24"/>
    </row>
    <row r="81" customFormat="false" ht="15" hidden="false" customHeight="false" outlineLevel="0" collapsed="false">
      <c r="A81" s="27"/>
      <c r="B81" s="23" t="str">
        <f aca="false">IF($A81="","",TEXT($A81,"mmmm"))</f>
        <v/>
      </c>
      <c r="C81" s="28"/>
      <c r="D81" s="28"/>
      <c r="E81" s="28"/>
      <c r="F81" s="29"/>
      <c r="G81" s="29"/>
      <c r="H81" s="31" t="str">
        <f aca="false">IF($A81="","",IFERROR(G81/F81,0))</f>
        <v/>
      </c>
      <c r="I81" s="28"/>
    </row>
    <row r="82" customFormat="false" ht="15" hidden="false" customHeight="false" outlineLevel="0" collapsed="false">
      <c r="A82" s="22"/>
      <c r="B82" s="23" t="str">
        <f aca="false">IF($A82="","",TEXT($A82,"mmmm"))</f>
        <v/>
      </c>
      <c r="C82" s="24"/>
      <c r="D82" s="24"/>
      <c r="E82" s="24"/>
      <c r="F82" s="25"/>
      <c r="G82" s="25"/>
      <c r="H82" s="31" t="str">
        <f aca="false">IF($A82="","",IFERROR(G82/F82,0))</f>
        <v/>
      </c>
      <c r="I82" s="24"/>
    </row>
    <row r="83" customFormat="false" ht="15" hidden="false" customHeight="false" outlineLevel="0" collapsed="false">
      <c r="A83" s="27"/>
      <c r="B83" s="23" t="str">
        <f aca="false">IF($A83="","",TEXT($A83,"mmmm"))</f>
        <v/>
      </c>
      <c r="C83" s="28"/>
      <c r="D83" s="28"/>
      <c r="E83" s="28"/>
      <c r="F83" s="29"/>
      <c r="G83" s="29"/>
      <c r="H83" s="31" t="str">
        <f aca="false">IF($A83="","",IFERROR(G83/F83,0))</f>
        <v/>
      </c>
      <c r="I83" s="28"/>
    </row>
    <row r="84" customFormat="false" ht="15" hidden="false" customHeight="false" outlineLevel="0" collapsed="false">
      <c r="A84" s="22"/>
      <c r="B84" s="23" t="str">
        <f aca="false">IF($A84="","",TEXT($A84,"mmmm"))</f>
        <v/>
      </c>
      <c r="C84" s="24"/>
      <c r="D84" s="24"/>
      <c r="E84" s="24"/>
      <c r="F84" s="25"/>
      <c r="G84" s="25"/>
      <c r="H84" s="31" t="str">
        <f aca="false">IF($A84="","",IFERROR(G84/F84,0))</f>
        <v/>
      </c>
      <c r="I84" s="24"/>
    </row>
    <row r="85" customFormat="false" ht="15" hidden="false" customHeight="false" outlineLevel="0" collapsed="false">
      <c r="A85" s="27"/>
      <c r="B85" s="23" t="str">
        <f aca="false">IF($A85="","",TEXT($A85,"mmmm"))</f>
        <v/>
      </c>
      <c r="C85" s="28"/>
      <c r="D85" s="28"/>
      <c r="E85" s="28"/>
      <c r="F85" s="29"/>
      <c r="G85" s="29"/>
      <c r="H85" s="31" t="str">
        <f aca="false">IF($A85="","",IFERROR(G85/F85,0))</f>
        <v/>
      </c>
      <c r="I85" s="28"/>
    </row>
    <row r="86" customFormat="false" ht="15" hidden="false" customHeight="false" outlineLevel="0" collapsed="false">
      <c r="A86" s="22"/>
      <c r="B86" s="23" t="str">
        <f aca="false">IF($A86="","",TEXT($A86,"mmmm"))</f>
        <v/>
      </c>
      <c r="C86" s="24"/>
      <c r="D86" s="24"/>
      <c r="E86" s="24"/>
      <c r="F86" s="25"/>
      <c r="G86" s="25"/>
      <c r="H86" s="31" t="str">
        <f aca="false">IF($A86="","",IFERROR(G86/F86,0))</f>
        <v/>
      </c>
      <c r="I86" s="24"/>
    </row>
    <row r="87" customFormat="false" ht="15" hidden="false" customHeight="false" outlineLevel="0" collapsed="false">
      <c r="A87" s="27"/>
      <c r="B87" s="23" t="str">
        <f aca="false">IF($A87="","",TEXT($A87,"mmmm"))</f>
        <v/>
      </c>
      <c r="C87" s="28"/>
      <c r="D87" s="28"/>
      <c r="E87" s="28"/>
      <c r="F87" s="29"/>
      <c r="G87" s="29"/>
      <c r="H87" s="31" t="str">
        <f aca="false">IF($A87="","",IFERROR(G87/F87,0))</f>
        <v/>
      </c>
      <c r="I87" s="28"/>
    </row>
    <row r="88" customFormat="false" ht="15" hidden="false" customHeight="false" outlineLevel="0" collapsed="false">
      <c r="A88" s="22"/>
      <c r="B88" s="23" t="str">
        <f aca="false">IF($A88="","",TEXT($A88,"mmmm"))</f>
        <v/>
      </c>
      <c r="C88" s="24"/>
      <c r="D88" s="24"/>
      <c r="E88" s="24"/>
      <c r="F88" s="25"/>
      <c r="G88" s="25"/>
      <c r="H88" s="31" t="str">
        <f aca="false">IF($A88="","",IFERROR(G88/F88,0))</f>
        <v/>
      </c>
      <c r="I88" s="24"/>
    </row>
    <row r="89" customFormat="false" ht="15" hidden="false" customHeight="false" outlineLevel="0" collapsed="false">
      <c r="A89" s="27"/>
      <c r="B89" s="23" t="str">
        <f aca="false">IF($A89="","",TEXT($A89,"mmmm"))</f>
        <v/>
      </c>
      <c r="C89" s="28"/>
      <c r="D89" s="28"/>
      <c r="E89" s="28"/>
      <c r="F89" s="29"/>
      <c r="G89" s="29"/>
      <c r="H89" s="31" t="str">
        <f aca="false">IF($A89="","",IFERROR(G89/F89,0))</f>
        <v/>
      </c>
      <c r="I89" s="28"/>
    </row>
    <row r="90" customFormat="false" ht="15" hidden="false" customHeight="false" outlineLevel="0" collapsed="false">
      <c r="A90" s="22"/>
      <c r="B90" s="23" t="str">
        <f aca="false">IF($A90="","",TEXT($A90,"mmmm"))</f>
        <v/>
      </c>
      <c r="C90" s="24"/>
      <c r="D90" s="24"/>
      <c r="E90" s="24"/>
      <c r="F90" s="25"/>
      <c r="G90" s="25"/>
      <c r="H90" s="31" t="str">
        <f aca="false">IF($A90="","",IFERROR(G90/F90,0))</f>
        <v/>
      </c>
      <c r="I90" s="24"/>
    </row>
    <row r="91" customFormat="false" ht="15" hidden="false" customHeight="false" outlineLevel="0" collapsed="false">
      <c r="A91" s="27"/>
      <c r="B91" s="23" t="str">
        <f aca="false">IF($A91="","",TEXT($A91,"mmmm"))</f>
        <v/>
      </c>
      <c r="C91" s="28"/>
      <c r="D91" s="28"/>
      <c r="E91" s="28"/>
      <c r="F91" s="29"/>
      <c r="G91" s="29"/>
      <c r="H91" s="31" t="str">
        <f aca="false">IF($A91="","",IFERROR(G91/F91,0))</f>
        <v/>
      </c>
      <c r="I91" s="28"/>
    </row>
    <row r="92" customFormat="false" ht="15" hidden="false" customHeight="false" outlineLevel="0" collapsed="false">
      <c r="A92" s="22"/>
      <c r="B92" s="23" t="str">
        <f aca="false">IF($A92="","",TEXT($A92,"mmmm"))</f>
        <v/>
      </c>
      <c r="C92" s="24"/>
      <c r="D92" s="24"/>
      <c r="E92" s="24"/>
      <c r="F92" s="25"/>
      <c r="G92" s="25"/>
      <c r="H92" s="31" t="str">
        <f aca="false">IF($A92="","",IFERROR(G92/F92,0))</f>
        <v/>
      </c>
      <c r="I92" s="24"/>
    </row>
    <row r="93" customFormat="false" ht="15" hidden="false" customHeight="false" outlineLevel="0" collapsed="false">
      <c r="A93" s="27"/>
      <c r="B93" s="23" t="str">
        <f aca="false">IF($A93="","",TEXT($A93,"mmmm"))</f>
        <v/>
      </c>
      <c r="C93" s="28"/>
      <c r="D93" s="28"/>
      <c r="E93" s="28"/>
      <c r="F93" s="29"/>
      <c r="G93" s="29"/>
      <c r="H93" s="31" t="str">
        <f aca="false">IF($A93="","",IFERROR(G93/F93,0))</f>
        <v/>
      </c>
      <c r="I93" s="28"/>
    </row>
    <row r="94" customFormat="false" ht="15" hidden="false" customHeight="false" outlineLevel="0" collapsed="false">
      <c r="A94" s="22"/>
      <c r="B94" s="23" t="str">
        <f aca="false">IF($A94="","",TEXT($A94,"mmmm"))</f>
        <v/>
      </c>
      <c r="C94" s="24"/>
      <c r="D94" s="24"/>
      <c r="E94" s="24"/>
      <c r="F94" s="25"/>
      <c r="G94" s="25"/>
      <c r="H94" s="31" t="str">
        <f aca="false">IF($A94="","",IFERROR(G94/F94,0))</f>
        <v/>
      </c>
      <c r="I94" s="24"/>
    </row>
    <row r="95" customFormat="false" ht="15" hidden="false" customHeight="false" outlineLevel="0" collapsed="false">
      <c r="A95" s="27"/>
      <c r="B95" s="23" t="str">
        <f aca="false">IF($A95="","",TEXT($A95,"mmmm"))</f>
        <v/>
      </c>
      <c r="C95" s="28"/>
      <c r="D95" s="28"/>
      <c r="E95" s="28"/>
      <c r="F95" s="29"/>
      <c r="G95" s="29"/>
      <c r="H95" s="31" t="str">
        <f aca="false">IF($A95="","",IFERROR(G95/F95,0))</f>
        <v/>
      </c>
      <c r="I95" s="28"/>
    </row>
    <row r="96" customFormat="false" ht="15" hidden="false" customHeight="false" outlineLevel="0" collapsed="false">
      <c r="A96" s="22"/>
      <c r="B96" s="23" t="str">
        <f aca="false">IF($A96="","",TEXT($A96,"mmmm"))</f>
        <v/>
      </c>
      <c r="C96" s="24"/>
      <c r="D96" s="24"/>
      <c r="E96" s="24"/>
      <c r="F96" s="25"/>
      <c r="G96" s="25"/>
      <c r="H96" s="31" t="str">
        <f aca="false">IF($A96="","",IFERROR(G96/F96,0))</f>
        <v/>
      </c>
      <c r="I96" s="24"/>
    </row>
    <row r="97" customFormat="false" ht="15" hidden="false" customHeight="false" outlineLevel="0" collapsed="false">
      <c r="A97" s="27"/>
      <c r="B97" s="23" t="str">
        <f aca="false">IF($A97="","",TEXT($A97,"mmmm"))</f>
        <v/>
      </c>
      <c r="C97" s="28"/>
      <c r="D97" s="28"/>
      <c r="E97" s="28"/>
      <c r="F97" s="29"/>
      <c r="G97" s="29"/>
      <c r="H97" s="31" t="str">
        <f aca="false">IF($A97="","",IFERROR(G97/F97,0))</f>
        <v/>
      </c>
      <c r="I97" s="28"/>
    </row>
    <row r="98" customFormat="false" ht="15" hidden="false" customHeight="false" outlineLevel="0" collapsed="false">
      <c r="A98" s="22"/>
      <c r="B98" s="23" t="str">
        <f aca="false">IF($A98="","",TEXT($A98,"mmmm"))</f>
        <v/>
      </c>
      <c r="C98" s="24"/>
      <c r="D98" s="24"/>
      <c r="E98" s="24"/>
      <c r="F98" s="25"/>
      <c r="G98" s="25"/>
      <c r="H98" s="31" t="str">
        <f aca="false">IF($A98="","",IFERROR(G98/F98,0))</f>
        <v/>
      </c>
      <c r="I98" s="24"/>
    </row>
    <row r="99" customFormat="false" ht="15" hidden="false" customHeight="false" outlineLevel="0" collapsed="false">
      <c r="A99" s="27"/>
      <c r="B99" s="23" t="str">
        <f aca="false">IF($A99="","",TEXT($A99,"mmmm"))</f>
        <v/>
      </c>
      <c r="C99" s="28"/>
      <c r="D99" s="28"/>
      <c r="E99" s="28"/>
      <c r="F99" s="29"/>
      <c r="G99" s="29"/>
      <c r="H99" s="31" t="str">
        <f aca="false">IF($A99="","",IFERROR(G99/F99,0))</f>
        <v/>
      </c>
      <c r="I99" s="28"/>
    </row>
    <row r="100" customFormat="false" ht="15" hidden="false" customHeight="false" outlineLevel="0" collapsed="false">
      <c r="A100" s="22"/>
      <c r="B100" s="23" t="str">
        <f aca="false">IF($A100="","",TEXT($A100,"mmmm"))</f>
        <v/>
      </c>
      <c r="C100" s="24"/>
      <c r="D100" s="24"/>
      <c r="E100" s="24"/>
      <c r="F100" s="25"/>
      <c r="G100" s="25"/>
      <c r="H100" s="31" t="str">
        <f aca="false">IF($A100="","",IFERROR(G100/F100,0))</f>
        <v/>
      </c>
      <c r="I100" s="24"/>
    </row>
    <row r="101" customFormat="false" ht="15" hidden="false" customHeight="false" outlineLevel="0" collapsed="false">
      <c r="A101" s="27"/>
      <c r="B101" s="23" t="str">
        <f aca="false">IF($A101="","",TEXT($A101,"mmmm"))</f>
        <v/>
      </c>
      <c r="C101" s="28"/>
      <c r="D101" s="28"/>
      <c r="E101" s="28"/>
      <c r="F101" s="29"/>
      <c r="G101" s="29"/>
      <c r="H101" s="31" t="str">
        <f aca="false">IF($A101="","",IFERROR(G101/F101,0))</f>
        <v/>
      </c>
      <c r="I101" s="28"/>
    </row>
    <row r="102" customFormat="false" ht="15" hidden="false" customHeight="false" outlineLevel="0" collapsed="false">
      <c r="A102" s="22"/>
      <c r="B102" s="23" t="str">
        <f aca="false">IF($A102="","",TEXT($A102,"mmmm"))</f>
        <v/>
      </c>
      <c r="C102" s="24"/>
      <c r="D102" s="24"/>
      <c r="E102" s="24"/>
      <c r="F102" s="25"/>
      <c r="G102" s="25"/>
      <c r="H102" s="31" t="str">
        <f aca="false">IF($A102="","",IFERROR(G102/F102,0))</f>
        <v/>
      </c>
      <c r="I102" s="24"/>
    </row>
    <row r="103" customFormat="false" ht="15" hidden="false" customHeight="false" outlineLevel="0" collapsed="false">
      <c r="A103" s="27"/>
      <c r="B103" s="23" t="str">
        <f aca="false">IF($A103="","",TEXT($A103,"mmmm"))</f>
        <v/>
      </c>
      <c r="C103" s="28"/>
      <c r="D103" s="28"/>
      <c r="E103" s="28"/>
      <c r="F103" s="29"/>
      <c r="G103" s="29"/>
      <c r="H103" s="31" t="str">
        <f aca="false">IF($A103="","",IFERROR(G103/F103,0))</f>
        <v/>
      </c>
      <c r="I103" s="28"/>
    </row>
    <row r="104" customFormat="false" ht="15" hidden="false" customHeight="false" outlineLevel="0" collapsed="false">
      <c r="A104" s="22"/>
      <c r="B104" s="23" t="str">
        <f aca="false">IF($A104="","",TEXT($A104,"mmmm"))</f>
        <v/>
      </c>
      <c r="C104" s="24"/>
      <c r="D104" s="24"/>
      <c r="E104" s="24"/>
      <c r="F104" s="25"/>
      <c r="G104" s="25"/>
      <c r="H104" s="31" t="str">
        <f aca="false">IF($A104="","",IFERROR(G104/F104,0))</f>
        <v/>
      </c>
      <c r="I104" s="24"/>
    </row>
    <row r="105" customFormat="false" ht="15" hidden="false" customHeight="false" outlineLevel="0" collapsed="false">
      <c r="A105" s="27"/>
      <c r="B105" s="23" t="str">
        <f aca="false">IF($A105="","",TEXT($A105,"mmmm"))</f>
        <v/>
      </c>
      <c r="C105" s="28"/>
      <c r="D105" s="28"/>
      <c r="E105" s="28"/>
      <c r="F105" s="29"/>
      <c r="G105" s="29"/>
      <c r="H105" s="31" t="str">
        <f aca="false">IF($A105="","",IFERROR(G105/F105,0))</f>
        <v/>
      </c>
      <c r="I105" s="28"/>
    </row>
    <row r="106" customFormat="false" ht="15" hidden="false" customHeight="false" outlineLevel="0" collapsed="false">
      <c r="A106" s="22"/>
      <c r="B106" s="23" t="str">
        <f aca="false">IF($A106="","",TEXT($A106,"mmmm"))</f>
        <v/>
      </c>
      <c r="C106" s="24"/>
      <c r="D106" s="24"/>
      <c r="E106" s="24"/>
      <c r="F106" s="25"/>
      <c r="G106" s="25"/>
      <c r="H106" s="31" t="str">
        <f aca="false">IF($A106="","",IFERROR(G106/F106,0))</f>
        <v/>
      </c>
      <c r="I106" s="24"/>
    </row>
    <row r="107" customFormat="false" ht="15" hidden="false" customHeight="false" outlineLevel="0" collapsed="false">
      <c r="A107" s="27"/>
      <c r="B107" s="23" t="str">
        <f aca="false">IF($A107="","",TEXT($A107,"mmmm"))</f>
        <v/>
      </c>
      <c r="C107" s="28"/>
      <c r="D107" s="28"/>
      <c r="E107" s="28"/>
      <c r="F107" s="29"/>
      <c r="G107" s="29"/>
      <c r="H107" s="31" t="str">
        <f aca="false">IF($A107="","",IFERROR(G107/F107,0))</f>
        <v/>
      </c>
      <c r="I107" s="28"/>
    </row>
    <row r="108" customFormat="false" ht="15" hidden="false" customHeight="false" outlineLevel="0" collapsed="false">
      <c r="A108" s="22"/>
      <c r="B108" s="23" t="str">
        <f aca="false">IF($A108="","",TEXT($A108,"mmmm"))</f>
        <v/>
      </c>
      <c r="C108" s="24"/>
      <c r="D108" s="24"/>
      <c r="E108" s="24"/>
      <c r="F108" s="25"/>
      <c r="G108" s="25"/>
      <c r="H108" s="31" t="str">
        <f aca="false">IF($A108="","",IFERROR(G108/F108,0))</f>
        <v/>
      </c>
      <c r="I108" s="24"/>
    </row>
    <row r="109" customFormat="false" ht="15" hidden="false" customHeight="false" outlineLevel="0" collapsed="false">
      <c r="A109" s="27"/>
      <c r="B109" s="23" t="str">
        <f aca="false">IF($A109="","",TEXT($A109,"mmmm"))</f>
        <v/>
      </c>
      <c r="C109" s="28"/>
      <c r="D109" s="28"/>
      <c r="E109" s="28"/>
      <c r="F109" s="29"/>
      <c r="G109" s="29"/>
      <c r="H109" s="31" t="str">
        <f aca="false">IF($A109="","",IFERROR(G109/F109,0))</f>
        <v/>
      </c>
      <c r="I109" s="28"/>
    </row>
    <row r="110" customFormat="false" ht="15" hidden="false" customHeight="false" outlineLevel="0" collapsed="false">
      <c r="A110" s="22"/>
      <c r="B110" s="23" t="str">
        <f aca="false">IF($A110="","",TEXT($A110,"mmmm"))</f>
        <v/>
      </c>
      <c r="C110" s="24"/>
      <c r="D110" s="24"/>
      <c r="E110" s="24"/>
      <c r="F110" s="25"/>
      <c r="G110" s="25"/>
      <c r="H110" s="31" t="str">
        <f aca="false">IF($A110="","",IFERROR(G110/F110,0))</f>
        <v/>
      </c>
      <c r="I110" s="24"/>
    </row>
    <row r="111" customFormat="false" ht="15" hidden="false" customHeight="false" outlineLevel="0" collapsed="false">
      <c r="A111" s="27"/>
      <c r="B111" s="23" t="str">
        <f aca="false">IF($A111="","",TEXT($A111,"mmmm"))</f>
        <v/>
      </c>
      <c r="C111" s="28"/>
      <c r="D111" s="28"/>
      <c r="E111" s="28"/>
      <c r="F111" s="29"/>
      <c r="G111" s="29"/>
      <c r="H111" s="31" t="str">
        <f aca="false">IF($A111="","",IFERROR(G111/F111,0))</f>
        <v/>
      </c>
      <c r="I111" s="28"/>
    </row>
    <row r="112" customFormat="false" ht="15" hidden="false" customHeight="false" outlineLevel="0" collapsed="false">
      <c r="A112" s="22"/>
      <c r="B112" s="23" t="str">
        <f aca="false">IF($A112="","",TEXT($A112,"mmmm"))</f>
        <v/>
      </c>
      <c r="C112" s="24"/>
      <c r="D112" s="24"/>
      <c r="E112" s="24"/>
      <c r="F112" s="25"/>
      <c r="G112" s="25"/>
      <c r="H112" s="31" t="str">
        <f aca="false">IF($A112="","",IFERROR(G112/F112,0))</f>
        <v/>
      </c>
      <c r="I112" s="24"/>
    </row>
    <row r="113" customFormat="false" ht="15" hidden="false" customHeight="false" outlineLevel="0" collapsed="false">
      <c r="A113" s="27"/>
      <c r="B113" s="23" t="str">
        <f aca="false">IF($A113="","",TEXT($A113,"mmmm"))</f>
        <v/>
      </c>
      <c r="C113" s="28"/>
      <c r="D113" s="28"/>
      <c r="E113" s="28"/>
      <c r="F113" s="29"/>
      <c r="G113" s="29"/>
      <c r="H113" s="31" t="str">
        <f aca="false">IF($A113="","",IFERROR(G113/F113,0))</f>
        <v/>
      </c>
      <c r="I113" s="28"/>
    </row>
    <row r="114" customFormat="false" ht="15" hidden="false" customHeight="false" outlineLevel="0" collapsed="false">
      <c r="A114" s="22"/>
      <c r="B114" s="23" t="str">
        <f aca="false">IF($A114="","",TEXT($A114,"mmmm"))</f>
        <v/>
      </c>
      <c r="C114" s="24"/>
      <c r="D114" s="24"/>
      <c r="E114" s="24"/>
      <c r="F114" s="25"/>
      <c r="G114" s="25"/>
      <c r="H114" s="31" t="str">
        <f aca="false">IF($A114="","",IFERROR(G114/F114,0))</f>
        <v/>
      </c>
      <c r="I114" s="24"/>
    </row>
    <row r="115" customFormat="false" ht="15" hidden="false" customHeight="false" outlineLevel="0" collapsed="false">
      <c r="A115" s="27"/>
      <c r="B115" s="23" t="str">
        <f aca="false">IF($A115="","",TEXT($A115,"mmmm"))</f>
        <v/>
      </c>
      <c r="C115" s="28"/>
      <c r="D115" s="28"/>
      <c r="E115" s="28"/>
      <c r="F115" s="29"/>
      <c r="G115" s="29"/>
      <c r="H115" s="31" t="str">
        <f aca="false">IF($A115="","",IFERROR(G115/F115,0))</f>
        <v/>
      </c>
      <c r="I115" s="28"/>
    </row>
    <row r="116" customFormat="false" ht="15" hidden="false" customHeight="false" outlineLevel="0" collapsed="false">
      <c r="A116" s="22"/>
      <c r="B116" s="23" t="str">
        <f aca="false">IF($A116="","",TEXT($A116,"mmmm"))</f>
        <v/>
      </c>
      <c r="C116" s="24"/>
      <c r="D116" s="24"/>
      <c r="E116" s="24"/>
      <c r="F116" s="25"/>
      <c r="G116" s="25"/>
      <c r="H116" s="31" t="str">
        <f aca="false">IF($A116="","",IFERROR(G116/F116,0))</f>
        <v/>
      </c>
      <c r="I116" s="24"/>
    </row>
    <row r="117" customFormat="false" ht="15" hidden="false" customHeight="false" outlineLevel="0" collapsed="false">
      <c r="A117" s="27"/>
      <c r="B117" s="23" t="str">
        <f aca="false">IF($A117="","",TEXT($A117,"mmmm"))</f>
        <v/>
      </c>
      <c r="C117" s="28"/>
      <c r="D117" s="28"/>
      <c r="E117" s="28"/>
      <c r="F117" s="29"/>
      <c r="G117" s="29"/>
      <c r="H117" s="31" t="str">
        <f aca="false">IF($A117="","",IFERROR(G117/F117,0))</f>
        <v/>
      </c>
      <c r="I117" s="28"/>
    </row>
    <row r="118" customFormat="false" ht="15" hidden="false" customHeight="false" outlineLevel="0" collapsed="false">
      <c r="A118" s="22"/>
      <c r="B118" s="23" t="str">
        <f aca="false">IF($A118="","",TEXT($A118,"mmmm"))</f>
        <v/>
      </c>
      <c r="C118" s="24"/>
      <c r="D118" s="24"/>
      <c r="E118" s="24"/>
      <c r="F118" s="25"/>
      <c r="G118" s="25"/>
      <c r="H118" s="31" t="str">
        <f aca="false">IF($A118="","",IFERROR(G118/F118,0))</f>
        <v/>
      </c>
      <c r="I118" s="24"/>
    </row>
    <row r="119" customFormat="false" ht="15" hidden="false" customHeight="false" outlineLevel="0" collapsed="false">
      <c r="A119" s="27"/>
      <c r="B119" s="23" t="str">
        <f aca="false">IF($A119="","",TEXT($A119,"mmmm"))</f>
        <v/>
      </c>
      <c r="C119" s="28"/>
      <c r="D119" s="28"/>
      <c r="E119" s="28"/>
      <c r="F119" s="29"/>
      <c r="G119" s="29"/>
      <c r="H119" s="31" t="str">
        <f aca="false">IF($A119="","",IFERROR(G119/F119,0))</f>
        <v/>
      </c>
      <c r="I119" s="28"/>
    </row>
    <row r="120" customFormat="false" ht="15" hidden="false" customHeight="false" outlineLevel="0" collapsed="false">
      <c r="A120" s="22"/>
      <c r="B120" s="23" t="str">
        <f aca="false">IF($A120="","",TEXT($A120,"mmmm"))</f>
        <v/>
      </c>
      <c r="C120" s="24"/>
      <c r="D120" s="24"/>
      <c r="E120" s="24"/>
      <c r="F120" s="25"/>
      <c r="G120" s="25"/>
      <c r="H120" s="31" t="str">
        <f aca="false">IF($A120="","",IFERROR(G120/F120,0))</f>
        <v/>
      </c>
      <c r="I120" s="24"/>
    </row>
    <row r="121" customFormat="false" ht="15" hidden="false" customHeight="false" outlineLevel="0" collapsed="false">
      <c r="A121" s="27"/>
      <c r="B121" s="23" t="str">
        <f aca="false">IF($A121="","",TEXT($A121,"mmmm"))</f>
        <v/>
      </c>
      <c r="C121" s="28"/>
      <c r="D121" s="28"/>
      <c r="E121" s="28"/>
      <c r="F121" s="29"/>
      <c r="G121" s="29"/>
      <c r="H121" s="31" t="str">
        <f aca="false">IF($A121="","",IFERROR(G121/F121,0))</f>
        <v/>
      </c>
      <c r="I121" s="28"/>
    </row>
    <row r="122" customFormat="false" ht="15" hidden="false" customHeight="false" outlineLevel="0" collapsed="false">
      <c r="A122" s="22"/>
      <c r="B122" s="23" t="str">
        <f aca="false">IF($A122="","",TEXT($A122,"mmmm"))</f>
        <v/>
      </c>
      <c r="C122" s="24"/>
      <c r="D122" s="24"/>
      <c r="E122" s="24"/>
      <c r="F122" s="25"/>
      <c r="G122" s="25"/>
      <c r="H122" s="31" t="str">
        <f aca="false">IF($A122="","",IFERROR(G122/F122,0))</f>
        <v/>
      </c>
      <c r="I122" s="24"/>
    </row>
    <row r="123" customFormat="false" ht="15" hidden="false" customHeight="false" outlineLevel="0" collapsed="false">
      <c r="A123" s="27"/>
      <c r="B123" s="23" t="str">
        <f aca="false">IF($A123="","",TEXT($A123,"mmmm"))</f>
        <v/>
      </c>
      <c r="C123" s="28"/>
      <c r="D123" s="28"/>
      <c r="E123" s="28"/>
      <c r="F123" s="29"/>
      <c r="G123" s="29"/>
      <c r="H123" s="31" t="str">
        <f aca="false">IF($A123="","",IFERROR(G123/F123,0))</f>
        <v/>
      </c>
      <c r="I123" s="28"/>
    </row>
    <row r="124" customFormat="false" ht="15" hidden="false" customHeight="false" outlineLevel="0" collapsed="false">
      <c r="A124" s="22"/>
      <c r="B124" s="23" t="str">
        <f aca="false">IF($A124="","",TEXT($A124,"mmmm"))</f>
        <v/>
      </c>
      <c r="C124" s="24"/>
      <c r="D124" s="24"/>
      <c r="E124" s="24"/>
      <c r="F124" s="25"/>
      <c r="G124" s="25"/>
      <c r="H124" s="31" t="str">
        <f aca="false">IF($A124="","",IFERROR(G124/F124,0))</f>
        <v/>
      </c>
      <c r="I124" s="24"/>
    </row>
    <row r="125" customFormat="false" ht="15" hidden="false" customHeight="false" outlineLevel="0" collapsed="false">
      <c r="A125" s="27"/>
      <c r="B125" s="23" t="str">
        <f aca="false">IF($A125="","",TEXT($A125,"mmmm"))</f>
        <v/>
      </c>
      <c r="C125" s="28"/>
      <c r="D125" s="28"/>
      <c r="E125" s="28"/>
      <c r="F125" s="29"/>
      <c r="G125" s="29"/>
      <c r="H125" s="31" t="str">
        <f aca="false">IF($A125="","",IFERROR(G125/F125,0))</f>
        <v/>
      </c>
      <c r="I125" s="28"/>
    </row>
    <row r="126" customFormat="false" ht="15" hidden="false" customHeight="false" outlineLevel="0" collapsed="false">
      <c r="A126" s="22"/>
      <c r="B126" s="23" t="str">
        <f aca="false">IF($A126="","",TEXT($A126,"mmmm"))</f>
        <v/>
      </c>
      <c r="C126" s="24"/>
      <c r="D126" s="24"/>
      <c r="E126" s="24"/>
      <c r="F126" s="25"/>
      <c r="G126" s="25"/>
      <c r="H126" s="31" t="str">
        <f aca="false">IF($A126="","",IFERROR(G126/F126,0))</f>
        <v/>
      </c>
      <c r="I126" s="24"/>
    </row>
    <row r="127" customFormat="false" ht="15" hidden="false" customHeight="false" outlineLevel="0" collapsed="false">
      <c r="A127" s="27"/>
      <c r="B127" s="23" t="str">
        <f aca="false">IF($A127="","",TEXT($A127,"mmmm"))</f>
        <v/>
      </c>
      <c r="C127" s="28"/>
      <c r="D127" s="28"/>
      <c r="E127" s="28"/>
      <c r="F127" s="29"/>
      <c r="G127" s="29"/>
      <c r="H127" s="31" t="str">
        <f aca="false">IF($A127="","",IFERROR(G127/F127,0))</f>
        <v/>
      </c>
      <c r="I127" s="28"/>
    </row>
    <row r="128" customFormat="false" ht="15" hidden="false" customHeight="false" outlineLevel="0" collapsed="false">
      <c r="A128" s="22"/>
      <c r="B128" s="23" t="str">
        <f aca="false">IF($A128="","",TEXT($A128,"mmmm"))</f>
        <v/>
      </c>
      <c r="C128" s="24"/>
      <c r="D128" s="24"/>
      <c r="E128" s="24"/>
      <c r="F128" s="25"/>
      <c r="G128" s="25"/>
      <c r="H128" s="31" t="str">
        <f aca="false">IF($A128="","",IFERROR(G128/F128,0))</f>
        <v/>
      </c>
      <c r="I128" s="24"/>
    </row>
    <row r="129" customFormat="false" ht="15" hidden="false" customHeight="false" outlineLevel="0" collapsed="false">
      <c r="A129" s="27"/>
      <c r="B129" s="23" t="str">
        <f aca="false">IF($A129="","",TEXT($A129,"mmmm"))</f>
        <v/>
      </c>
      <c r="C129" s="28"/>
      <c r="D129" s="28"/>
      <c r="E129" s="28"/>
      <c r="F129" s="29"/>
      <c r="G129" s="29"/>
      <c r="H129" s="31" t="str">
        <f aca="false">IF($A129="","",IFERROR(G129/F129,0))</f>
        <v/>
      </c>
      <c r="I129" s="28"/>
    </row>
    <row r="130" customFormat="false" ht="15" hidden="false" customHeight="false" outlineLevel="0" collapsed="false">
      <c r="A130" s="22"/>
      <c r="B130" s="23" t="str">
        <f aca="false">IF($A130="","",TEXT($A130,"mmmm"))</f>
        <v/>
      </c>
      <c r="C130" s="24"/>
      <c r="D130" s="24"/>
      <c r="E130" s="24"/>
      <c r="F130" s="25"/>
      <c r="G130" s="25"/>
      <c r="H130" s="31" t="str">
        <f aca="false">IF($A130="","",IFERROR(G130/F130,0))</f>
        <v/>
      </c>
      <c r="I130" s="24"/>
    </row>
    <row r="131" customFormat="false" ht="15" hidden="false" customHeight="false" outlineLevel="0" collapsed="false">
      <c r="A131" s="27"/>
      <c r="B131" s="23" t="str">
        <f aca="false">IF($A131="","",TEXT($A131,"mmmm"))</f>
        <v/>
      </c>
      <c r="C131" s="28"/>
      <c r="D131" s="28"/>
      <c r="E131" s="28"/>
      <c r="F131" s="29"/>
      <c r="G131" s="29"/>
      <c r="H131" s="31" t="str">
        <f aca="false">IF($A131="","",IFERROR(G131/F131,0))</f>
        <v/>
      </c>
      <c r="I131" s="28"/>
    </row>
    <row r="132" customFormat="false" ht="15" hidden="false" customHeight="false" outlineLevel="0" collapsed="false">
      <c r="A132" s="22"/>
      <c r="B132" s="23" t="str">
        <f aca="false">IF($A132="","",TEXT($A132,"mmmm"))</f>
        <v/>
      </c>
      <c r="C132" s="24"/>
      <c r="D132" s="24"/>
      <c r="E132" s="24"/>
      <c r="F132" s="25"/>
      <c r="G132" s="25"/>
      <c r="H132" s="31" t="str">
        <f aca="false">IF($A132="","",IFERROR(G132/F132,0))</f>
        <v/>
      </c>
      <c r="I132" s="24"/>
    </row>
    <row r="133" customFormat="false" ht="15" hidden="false" customHeight="false" outlineLevel="0" collapsed="false">
      <c r="A133" s="27"/>
      <c r="B133" s="23" t="str">
        <f aca="false">IF($A133="","",TEXT($A133,"mmmm"))</f>
        <v/>
      </c>
      <c r="C133" s="28"/>
      <c r="D133" s="28"/>
      <c r="E133" s="28"/>
      <c r="F133" s="29"/>
      <c r="G133" s="29"/>
      <c r="H133" s="31" t="str">
        <f aca="false">IF($A133="","",IFERROR(G133/F133,0))</f>
        <v/>
      </c>
      <c r="I133" s="28"/>
    </row>
    <row r="134" customFormat="false" ht="15" hidden="false" customHeight="false" outlineLevel="0" collapsed="false">
      <c r="A134" s="22"/>
      <c r="B134" s="23" t="str">
        <f aca="false">IF($A134="","",TEXT($A134,"mmmm"))</f>
        <v/>
      </c>
      <c r="C134" s="24"/>
      <c r="D134" s="24"/>
      <c r="E134" s="24"/>
      <c r="F134" s="25"/>
      <c r="G134" s="25"/>
      <c r="H134" s="31" t="str">
        <f aca="false">IF($A134="","",IFERROR(G134/F134,0))</f>
        <v/>
      </c>
      <c r="I134" s="24"/>
    </row>
    <row r="135" customFormat="false" ht="15" hidden="false" customHeight="false" outlineLevel="0" collapsed="false">
      <c r="A135" s="27"/>
      <c r="B135" s="23" t="str">
        <f aca="false">IF($A135="","",TEXT($A135,"mmmm"))</f>
        <v/>
      </c>
      <c r="C135" s="28"/>
      <c r="D135" s="28"/>
      <c r="E135" s="28"/>
      <c r="F135" s="29"/>
      <c r="G135" s="29"/>
      <c r="H135" s="31" t="str">
        <f aca="false">IF($A135="","",IFERROR(G135/F135,0))</f>
        <v/>
      </c>
      <c r="I135" s="28"/>
    </row>
    <row r="136" customFormat="false" ht="15" hidden="false" customHeight="false" outlineLevel="0" collapsed="false">
      <c r="A136" s="22"/>
      <c r="B136" s="23" t="str">
        <f aca="false">IF($A136="","",TEXT($A136,"mmmm"))</f>
        <v/>
      </c>
      <c r="C136" s="24"/>
      <c r="D136" s="24"/>
      <c r="E136" s="24"/>
      <c r="F136" s="25"/>
      <c r="G136" s="25"/>
      <c r="H136" s="31" t="str">
        <f aca="false">IF($A136="","",IFERROR(G136/F136,0))</f>
        <v/>
      </c>
      <c r="I136" s="24"/>
    </row>
    <row r="137" customFormat="false" ht="15" hidden="false" customHeight="false" outlineLevel="0" collapsed="false">
      <c r="A137" s="27"/>
      <c r="B137" s="23" t="str">
        <f aca="false">IF($A137="","",TEXT($A137,"mmmm"))</f>
        <v/>
      </c>
      <c r="C137" s="28"/>
      <c r="D137" s="28"/>
      <c r="E137" s="28"/>
      <c r="F137" s="29"/>
      <c r="G137" s="29"/>
      <c r="H137" s="31" t="str">
        <f aca="false">IF($A137="","",IFERROR(G137/F137,0))</f>
        <v/>
      </c>
      <c r="I137" s="28"/>
    </row>
    <row r="138" customFormat="false" ht="15" hidden="false" customHeight="false" outlineLevel="0" collapsed="false">
      <c r="A138" s="22"/>
      <c r="B138" s="23" t="str">
        <f aca="false">IF($A138="","",TEXT($A138,"mmmm"))</f>
        <v/>
      </c>
      <c r="C138" s="24"/>
      <c r="D138" s="24"/>
      <c r="E138" s="24"/>
      <c r="F138" s="25"/>
      <c r="G138" s="25"/>
      <c r="H138" s="31" t="str">
        <f aca="false">IF($A138="","",IFERROR(G138/F138,0))</f>
        <v/>
      </c>
      <c r="I138" s="24"/>
    </row>
    <row r="139" customFormat="false" ht="15" hidden="false" customHeight="false" outlineLevel="0" collapsed="false">
      <c r="A139" s="27"/>
      <c r="B139" s="23" t="str">
        <f aca="false">IF($A139="","",TEXT($A139,"mmmm"))</f>
        <v/>
      </c>
      <c r="C139" s="28"/>
      <c r="D139" s="28"/>
      <c r="E139" s="28"/>
      <c r="F139" s="29"/>
      <c r="G139" s="29"/>
      <c r="H139" s="31" t="str">
        <f aca="false">IF($A139="","",IFERROR(G139/F139,0))</f>
        <v/>
      </c>
      <c r="I139" s="28"/>
    </row>
    <row r="140" customFormat="false" ht="15" hidden="false" customHeight="false" outlineLevel="0" collapsed="false">
      <c r="A140" s="22"/>
      <c r="B140" s="23" t="str">
        <f aca="false">IF($A140="","",TEXT($A140,"mmmm"))</f>
        <v/>
      </c>
      <c r="C140" s="24"/>
      <c r="D140" s="24"/>
      <c r="E140" s="24"/>
      <c r="F140" s="25"/>
      <c r="G140" s="25"/>
      <c r="H140" s="31" t="str">
        <f aca="false">IF($A140="","",IFERROR(G140/F140,0))</f>
        <v/>
      </c>
      <c r="I140" s="24"/>
    </row>
    <row r="141" customFormat="false" ht="15" hidden="false" customHeight="false" outlineLevel="0" collapsed="false">
      <c r="A141" s="27"/>
      <c r="B141" s="23" t="str">
        <f aca="false">IF($A141="","",TEXT($A141,"mmmm"))</f>
        <v/>
      </c>
      <c r="C141" s="28"/>
      <c r="D141" s="28"/>
      <c r="E141" s="28"/>
      <c r="F141" s="29"/>
      <c r="G141" s="29"/>
      <c r="H141" s="31" t="str">
        <f aca="false">IF($A141="","",IFERROR(G141/F141,0))</f>
        <v/>
      </c>
      <c r="I141" s="28"/>
    </row>
    <row r="142" customFormat="false" ht="15" hidden="false" customHeight="false" outlineLevel="0" collapsed="false">
      <c r="A142" s="22"/>
      <c r="B142" s="23" t="str">
        <f aca="false">IF($A142="","",TEXT($A142,"mmmm"))</f>
        <v/>
      </c>
      <c r="C142" s="24"/>
      <c r="D142" s="24"/>
      <c r="E142" s="24"/>
      <c r="F142" s="25"/>
      <c r="G142" s="25"/>
      <c r="H142" s="31" t="str">
        <f aca="false">IF($A142="","",IFERROR(G142/F142,0))</f>
        <v/>
      </c>
      <c r="I142" s="24"/>
    </row>
    <row r="143" customFormat="false" ht="15" hidden="false" customHeight="false" outlineLevel="0" collapsed="false">
      <c r="A143" s="27"/>
      <c r="B143" s="23" t="str">
        <f aca="false">IF($A143="","",TEXT($A143,"mmmm"))</f>
        <v/>
      </c>
      <c r="C143" s="28"/>
      <c r="D143" s="28"/>
      <c r="E143" s="28"/>
      <c r="F143" s="29"/>
      <c r="G143" s="29"/>
      <c r="H143" s="31" t="str">
        <f aca="false">IF($A143="","",IFERROR(G143/F143,0))</f>
        <v/>
      </c>
      <c r="I143" s="28"/>
    </row>
    <row r="144" customFormat="false" ht="15" hidden="false" customHeight="false" outlineLevel="0" collapsed="false">
      <c r="A144" s="22"/>
      <c r="B144" s="23" t="str">
        <f aca="false">IF($A144="","",TEXT($A144,"mmmm"))</f>
        <v/>
      </c>
      <c r="C144" s="24"/>
      <c r="D144" s="24"/>
      <c r="E144" s="24"/>
      <c r="F144" s="25"/>
      <c r="G144" s="25"/>
      <c r="H144" s="31" t="str">
        <f aca="false">IF($A144="","",IFERROR(G144/F144,0))</f>
        <v/>
      </c>
      <c r="I144" s="24"/>
    </row>
    <row r="145" customFormat="false" ht="15" hidden="false" customHeight="false" outlineLevel="0" collapsed="false">
      <c r="A145" s="27"/>
      <c r="B145" s="23" t="str">
        <f aca="false">IF($A145="","",TEXT($A145,"mmmm"))</f>
        <v/>
      </c>
      <c r="C145" s="28"/>
      <c r="D145" s="28"/>
      <c r="E145" s="28"/>
      <c r="F145" s="29"/>
      <c r="G145" s="29"/>
      <c r="H145" s="31" t="str">
        <f aca="false">IF($A145="","",IFERROR(G145/F145,0))</f>
        <v/>
      </c>
      <c r="I145" s="28"/>
    </row>
    <row r="146" customFormat="false" ht="15" hidden="false" customHeight="false" outlineLevel="0" collapsed="false">
      <c r="A146" s="22"/>
      <c r="B146" s="23" t="str">
        <f aca="false">IF($A146="","",TEXT($A146,"mmmm"))</f>
        <v/>
      </c>
      <c r="C146" s="24"/>
      <c r="D146" s="24"/>
      <c r="E146" s="24"/>
      <c r="F146" s="25"/>
      <c r="G146" s="25"/>
      <c r="H146" s="31" t="str">
        <f aca="false">IF($A146="","",IFERROR(G146/F146,0))</f>
        <v/>
      </c>
      <c r="I146" s="24"/>
    </row>
    <row r="147" customFormat="false" ht="15" hidden="false" customHeight="false" outlineLevel="0" collapsed="false">
      <c r="A147" s="27"/>
      <c r="B147" s="23" t="str">
        <f aca="false">IF($A147="","",TEXT($A147,"mmmm"))</f>
        <v/>
      </c>
      <c r="C147" s="28"/>
      <c r="D147" s="28"/>
      <c r="E147" s="28"/>
      <c r="F147" s="29"/>
      <c r="G147" s="29"/>
      <c r="H147" s="31" t="str">
        <f aca="false">IF($A147="","",IFERROR(G147/F147,0))</f>
        <v/>
      </c>
      <c r="I147" s="28"/>
    </row>
    <row r="148" customFormat="false" ht="15" hidden="false" customHeight="false" outlineLevel="0" collapsed="false">
      <c r="A148" s="22"/>
      <c r="B148" s="23" t="str">
        <f aca="false">IF($A148="","",TEXT($A148,"mmmm"))</f>
        <v/>
      </c>
      <c r="C148" s="24"/>
      <c r="D148" s="24"/>
      <c r="E148" s="24"/>
      <c r="F148" s="25"/>
      <c r="G148" s="25"/>
      <c r="H148" s="31" t="str">
        <f aca="false">IF($A148="","",IFERROR(G148/F148,0))</f>
        <v/>
      </c>
      <c r="I148" s="24"/>
    </row>
    <row r="149" customFormat="false" ht="15" hidden="false" customHeight="false" outlineLevel="0" collapsed="false">
      <c r="A149" s="27"/>
      <c r="B149" s="23" t="str">
        <f aca="false">IF($A149="","",TEXT($A149,"mmmm"))</f>
        <v/>
      </c>
      <c r="C149" s="28"/>
      <c r="D149" s="28"/>
      <c r="E149" s="28"/>
      <c r="F149" s="29"/>
      <c r="G149" s="29"/>
      <c r="H149" s="31" t="str">
        <f aca="false">IF($A149="","",IFERROR(G149/F149,0))</f>
        <v/>
      </c>
      <c r="I149" s="28"/>
    </row>
    <row r="150" customFormat="false" ht="15" hidden="false" customHeight="false" outlineLevel="0" collapsed="false">
      <c r="A150" s="22"/>
      <c r="B150" s="23" t="str">
        <f aca="false">IF($A150="","",TEXT($A150,"mmmm"))</f>
        <v/>
      </c>
      <c r="C150" s="24"/>
      <c r="D150" s="24"/>
      <c r="E150" s="24"/>
      <c r="F150" s="25"/>
      <c r="G150" s="25"/>
      <c r="H150" s="31" t="str">
        <f aca="false">IF($A150="","",IFERROR(G150/F150,0))</f>
        <v/>
      </c>
      <c r="I150" s="24"/>
    </row>
    <row r="151" customFormat="false" ht="15" hidden="false" customHeight="false" outlineLevel="0" collapsed="false">
      <c r="A151" s="27"/>
      <c r="B151" s="23" t="str">
        <f aca="false">IF($A151="","",TEXT($A151,"mmmm"))</f>
        <v/>
      </c>
      <c r="C151" s="28"/>
      <c r="D151" s="28"/>
      <c r="E151" s="28"/>
      <c r="F151" s="29"/>
      <c r="G151" s="29"/>
      <c r="H151" s="31" t="str">
        <f aca="false">IF($A151="","",IFERROR(G151/F151,0))</f>
        <v/>
      </c>
      <c r="I151" s="28"/>
    </row>
    <row r="152" customFormat="false" ht="15" hidden="false" customHeight="false" outlineLevel="0" collapsed="false">
      <c r="A152" s="22"/>
      <c r="B152" s="23" t="str">
        <f aca="false">IF($A152="","",TEXT($A152,"mmmm"))</f>
        <v/>
      </c>
      <c r="C152" s="24"/>
      <c r="D152" s="24"/>
      <c r="E152" s="24"/>
      <c r="F152" s="25"/>
      <c r="G152" s="25"/>
      <c r="H152" s="31" t="str">
        <f aca="false">IF($A152="","",IFERROR(G152/F152,0))</f>
        <v/>
      </c>
      <c r="I152" s="24"/>
    </row>
    <row r="153" customFormat="false" ht="15" hidden="false" customHeight="false" outlineLevel="0" collapsed="false">
      <c r="A153" s="27"/>
      <c r="B153" s="23" t="str">
        <f aca="false">IF($A153="","",TEXT($A153,"mmmm"))</f>
        <v/>
      </c>
      <c r="C153" s="28"/>
      <c r="D153" s="28"/>
      <c r="E153" s="28"/>
      <c r="F153" s="29"/>
      <c r="G153" s="29"/>
      <c r="H153" s="31" t="str">
        <f aca="false">IF($A153="","",IFERROR(G153/F153,0))</f>
        <v/>
      </c>
      <c r="I153" s="28"/>
    </row>
    <row r="154" customFormat="false" ht="15" hidden="false" customHeight="false" outlineLevel="0" collapsed="false">
      <c r="A154" s="22"/>
      <c r="B154" s="23" t="str">
        <f aca="false">IF($A154="","",TEXT($A154,"mmmm"))</f>
        <v/>
      </c>
      <c r="C154" s="24"/>
      <c r="D154" s="24"/>
      <c r="E154" s="24"/>
      <c r="F154" s="25"/>
      <c r="G154" s="25"/>
      <c r="H154" s="31" t="str">
        <f aca="false">IF($A154="","",IFERROR(G154/F154,0))</f>
        <v/>
      </c>
      <c r="I154" s="24"/>
    </row>
    <row r="155" customFormat="false" ht="15" hidden="false" customHeight="false" outlineLevel="0" collapsed="false">
      <c r="A155" s="27"/>
      <c r="B155" s="23" t="str">
        <f aca="false">IF($A155="","",TEXT($A155,"mmmm"))</f>
        <v/>
      </c>
      <c r="C155" s="28"/>
      <c r="D155" s="28"/>
      <c r="E155" s="28"/>
      <c r="F155" s="29"/>
      <c r="G155" s="29"/>
      <c r="H155" s="31" t="str">
        <f aca="false">IF($A155="","",IFERROR(G155/F155,0))</f>
        <v/>
      </c>
      <c r="I155" s="28"/>
    </row>
    <row r="156" customFormat="false" ht="15" hidden="false" customHeight="false" outlineLevel="0" collapsed="false">
      <c r="A156" s="22"/>
      <c r="B156" s="23" t="str">
        <f aca="false">IF($A156="","",TEXT($A156,"mmmm"))</f>
        <v/>
      </c>
      <c r="C156" s="24"/>
      <c r="D156" s="24"/>
      <c r="E156" s="24"/>
      <c r="F156" s="25"/>
      <c r="G156" s="25"/>
      <c r="H156" s="31" t="str">
        <f aca="false">IF($A156="","",IFERROR(G156/F156,0))</f>
        <v/>
      </c>
      <c r="I156" s="24"/>
    </row>
    <row r="157" customFormat="false" ht="15" hidden="false" customHeight="false" outlineLevel="0" collapsed="false">
      <c r="A157" s="27"/>
      <c r="B157" s="23" t="str">
        <f aca="false">IF($A157="","",TEXT($A157,"mmmm"))</f>
        <v/>
      </c>
      <c r="C157" s="28"/>
      <c r="D157" s="28"/>
      <c r="E157" s="28"/>
      <c r="F157" s="29"/>
      <c r="G157" s="29"/>
      <c r="H157" s="31" t="str">
        <f aca="false">IF($A157="","",IFERROR(G157/F157,0))</f>
        <v/>
      </c>
      <c r="I157" s="28"/>
    </row>
    <row r="158" customFormat="false" ht="15" hidden="false" customHeight="false" outlineLevel="0" collapsed="false">
      <c r="A158" s="22"/>
      <c r="B158" s="23" t="str">
        <f aca="false">IF($A158="","",TEXT($A158,"mmmm"))</f>
        <v/>
      </c>
      <c r="C158" s="24"/>
      <c r="D158" s="24"/>
      <c r="E158" s="24"/>
      <c r="F158" s="25"/>
      <c r="G158" s="25"/>
      <c r="H158" s="31" t="str">
        <f aca="false">IF($A158="","",IFERROR(G158/F158,0))</f>
        <v/>
      </c>
      <c r="I158" s="24"/>
    </row>
    <row r="159" customFormat="false" ht="15" hidden="false" customHeight="false" outlineLevel="0" collapsed="false">
      <c r="A159" s="27"/>
      <c r="B159" s="23" t="str">
        <f aca="false">IF($A159="","",TEXT($A159,"mmmm"))</f>
        <v/>
      </c>
      <c r="C159" s="28"/>
      <c r="D159" s="28"/>
      <c r="E159" s="28"/>
      <c r="F159" s="29"/>
      <c r="G159" s="29"/>
      <c r="H159" s="31" t="str">
        <f aca="false">IF($A159="","",IFERROR(G159/F159,0))</f>
        <v/>
      </c>
      <c r="I159" s="28"/>
    </row>
    <row r="160" customFormat="false" ht="15" hidden="false" customHeight="false" outlineLevel="0" collapsed="false">
      <c r="A160" s="22"/>
      <c r="B160" s="23" t="str">
        <f aca="false">IF($A160="","",TEXT($A160,"mmmm"))</f>
        <v/>
      </c>
      <c r="C160" s="24"/>
      <c r="D160" s="24"/>
      <c r="E160" s="24"/>
      <c r="F160" s="25"/>
      <c r="G160" s="25"/>
      <c r="H160" s="31" t="str">
        <f aca="false">IF($A160="","",IFERROR(G160/F160,0))</f>
        <v/>
      </c>
      <c r="I160" s="24"/>
    </row>
    <row r="161" customFormat="false" ht="15" hidden="false" customHeight="false" outlineLevel="0" collapsed="false">
      <c r="A161" s="27"/>
      <c r="B161" s="23" t="str">
        <f aca="false">IF($A161="","",TEXT($A161,"mmmm"))</f>
        <v/>
      </c>
      <c r="C161" s="28"/>
      <c r="D161" s="28"/>
      <c r="E161" s="28"/>
      <c r="F161" s="29"/>
      <c r="G161" s="29"/>
      <c r="H161" s="31" t="str">
        <f aca="false">IF($A161="","",IFERROR(G161/F161,0))</f>
        <v/>
      </c>
      <c r="I161" s="28"/>
    </row>
    <row r="162" customFormat="false" ht="15" hidden="false" customHeight="false" outlineLevel="0" collapsed="false">
      <c r="A162" s="22"/>
      <c r="B162" s="23" t="str">
        <f aca="false">IF($A162="","",TEXT($A162,"mmmm"))</f>
        <v/>
      </c>
      <c r="C162" s="24"/>
      <c r="D162" s="24"/>
      <c r="E162" s="24"/>
      <c r="F162" s="25"/>
      <c r="G162" s="25"/>
      <c r="H162" s="31" t="str">
        <f aca="false">IF($A162="","",IFERROR(G162/F162,0))</f>
        <v/>
      </c>
      <c r="I162" s="24"/>
    </row>
    <row r="163" customFormat="false" ht="15" hidden="false" customHeight="false" outlineLevel="0" collapsed="false">
      <c r="A163" s="27"/>
      <c r="B163" s="23" t="str">
        <f aca="false">IF($A163="","",TEXT($A163,"mmmm"))</f>
        <v/>
      </c>
      <c r="C163" s="28"/>
      <c r="D163" s="28"/>
      <c r="E163" s="28"/>
      <c r="F163" s="29"/>
      <c r="G163" s="29"/>
      <c r="H163" s="31" t="str">
        <f aca="false">IF($A163="","",IFERROR(G163/F163,0))</f>
        <v/>
      </c>
      <c r="I163" s="28"/>
    </row>
    <row r="164" customFormat="false" ht="15" hidden="false" customHeight="false" outlineLevel="0" collapsed="false">
      <c r="A164" s="22"/>
      <c r="B164" s="23" t="str">
        <f aca="false">IF($A164="","",TEXT($A164,"mmmm"))</f>
        <v/>
      </c>
      <c r="C164" s="24"/>
      <c r="D164" s="24"/>
      <c r="E164" s="24"/>
      <c r="F164" s="25"/>
      <c r="G164" s="25"/>
      <c r="H164" s="31" t="str">
        <f aca="false">IF($A164="","",IFERROR(G164/F164,0))</f>
        <v/>
      </c>
      <c r="I164" s="24"/>
    </row>
    <row r="165" customFormat="false" ht="15" hidden="false" customHeight="false" outlineLevel="0" collapsed="false">
      <c r="A165" s="27"/>
      <c r="B165" s="23" t="str">
        <f aca="false">IF($A165="","",TEXT($A165,"mmmm"))</f>
        <v/>
      </c>
      <c r="C165" s="28"/>
      <c r="D165" s="28"/>
      <c r="E165" s="28"/>
      <c r="F165" s="29"/>
      <c r="G165" s="29"/>
      <c r="H165" s="31" t="str">
        <f aca="false">IF($A165="","",IFERROR(G165/F165,0))</f>
        <v/>
      </c>
      <c r="I165" s="28"/>
    </row>
    <row r="166" customFormat="false" ht="15" hidden="false" customHeight="false" outlineLevel="0" collapsed="false">
      <c r="A166" s="22"/>
      <c r="B166" s="23" t="str">
        <f aca="false">IF($A166="","",TEXT($A166,"mmmm"))</f>
        <v/>
      </c>
      <c r="C166" s="24"/>
      <c r="D166" s="24"/>
      <c r="E166" s="24"/>
      <c r="F166" s="25"/>
      <c r="G166" s="25"/>
      <c r="H166" s="31" t="str">
        <f aca="false">IF($A166="","",IFERROR(G166/F166,0))</f>
        <v/>
      </c>
      <c r="I166" s="24"/>
    </row>
    <row r="167" customFormat="false" ht="15" hidden="false" customHeight="false" outlineLevel="0" collapsed="false">
      <c r="A167" s="27"/>
      <c r="B167" s="23" t="str">
        <f aca="false">IF($A167="","",TEXT($A167,"mmmm"))</f>
        <v/>
      </c>
      <c r="C167" s="28"/>
      <c r="D167" s="28"/>
      <c r="E167" s="28"/>
      <c r="F167" s="29"/>
      <c r="G167" s="29"/>
      <c r="H167" s="31" t="str">
        <f aca="false">IF($A167="","",IFERROR(G167/F167,0))</f>
        <v/>
      </c>
      <c r="I167" s="28"/>
    </row>
    <row r="168" customFormat="false" ht="15" hidden="false" customHeight="false" outlineLevel="0" collapsed="false">
      <c r="A168" s="22"/>
      <c r="B168" s="23" t="str">
        <f aca="false">IF($A168="","",TEXT($A168,"mmmm"))</f>
        <v/>
      </c>
      <c r="C168" s="24"/>
      <c r="D168" s="24"/>
      <c r="E168" s="24"/>
      <c r="F168" s="25"/>
      <c r="G168" s="25"/>
      <c r="H168" s="31" t="str">
        <f aca="false">IF($A168="","",IFERROR(G168/F168,0))</f>
        <v/>
      </c>
      <c r="I168" s="24"/>
    </row>
    <row r="169" customFormat="false" ht="15" hidden="false" customHeight="false" outlineLevel="0" collapsed="false">
      <c r="A169" s="27"/>
      <c r="B169" s="23" t="str">
        <f aca="false">IF($A169="","",TEXT($A169,"mmmm"))</f>
        <v/>
      </c>
      <c r="C169" s="28"/>
      <c r="D169" s="28"/>
      <c r="E169" s="28"/>
      <c r="F169" s="29"/>
      <c r="G169" s="29"/>
      <c r="H169" s="31" t="str">
        <f aca="false">IF($A169="","",IFERROR(G169/F169,0))</f>
        <v/>
      </c>
      <c r="I169" s="28"/>
    </row>
    <row r="170" customFormat="false" ht="15" hidden="false" customHeight="false" outlineLevel="0" collapsed="false">
      <c r="A170" s="22"/>
      <c r="B170" s="23" t="str">
        <f aca="false">IF($A170="","",TEXT($A170,"mmmm"))</f>
        <v/>
      </c>
      <c r="C170" s="24"/>
      <c r="D170" s="24"/>
      <c r="E170" s="24"/>
      <c r="F170" s="25"/>
      <c r="G170" s="25"/>
      <c r="H170" s="31" t="str">
        <f aca="false">IF($A170="","",IFERROR(G170/F170,0))</f>
        <v/>
      </c>
      <c r="I170" s="24"/>
    </row>
    <row r="171" customFormat="false" ht="15" hidden="false" customHeight="false" outlineLevel="0" collapsed="false">
      <c r="A171" s="27"/>
      <c r="B171" s="23" t="str">
        <f aca="false">IF($A171="","",TEXT($A171,"mmmm"))</f>
        <v/>
      </c>
      <c r="C171" s="28"/>
      <c r="D171" s="28"/>
      <c r="E171" s="28"/>
      <c r="F171" s="29"/>
      <c r="G171" s="29"/>
      <c r="H171" s="31" t="str">
        <f aca="false">IF($A171="","",IFERROR(G171/F171,0))</f>
        <v/>
      </c>
      <c r="I171" s="28"/>
    </row>
    <row r="172" customFormat="false" ht="15" hidden="false" customHeight="false" outlineLevel="0" collapsed="false">
      <c r="A172" s="22"/>
      <c r="B172" s="23" t="str">
        <f aca="false">IF($A172="","",TEXT($A172,"mmmm"))</f>
        <v/>
      </c>
      <c r="C172" s="24"/>
      <c r="D172" s="24"/>
      <c r="E172" s="24"/>
      <c r="F172" s="25"/>
      <c r="G172" s="25"/>
      <c r="H172" s="31" t="str">
        <f aca="false">IF($A172="","",IFERROR(G172/F172,0))</f>
        <v/>
      </c>
      <c r="I172" s="24"/>
    </row>
    <row r="173" customFormat="false" ht="15" hidden="false" customHeight="false" outlineLevel="0" collapsed="false">
      <c r="A173" s="27"/>
      <c r="B173" s="23" t="str">
        <f aca="false">IF($A173="","",TEXT($A173,"mmmm"))</f>
        <v/>
      </c>
      <c r="C173" s="28"/>
      <c r="D173" s="28"/>
      <c r="E173" s="28"/>
      <c r="F173" s="29"/>
      <c r="G173" s="29"/>
      <c r="H173" s="31" t="str">
        <f aca="false">IF($A173="","",IFERROR(G173/F173,0))</f>
        <v/>
      </c>
      <c r="I173" s="28"/>
    </row>
    <row r="174" customFormat="false" ht="15" hidden="false" customHeight="false" outlineLevel="0" collapsed="false">
      <c r="A174" s="22"/>
      <c r="B174" s="23" t="str">
        <f aca="false">IF($A174="","",TEXT($A174,"mmmm"))</f>
        <v/>
      </c>
      <c r="C174" s="24"/>
      <c r="D174" s="24"/>
      <c r="E174" s="24"/>
      <c r="F174" s="25"/>
      <c r="G174" s="25"/>
      <c r="H174" s="31" t="str">
        <f aca="false">IF($A174="","",IFERROR(G174/F174,0))</f>
        <v/>
      </c>
      <c r="I174" s="24"/>
    </row>
    <row r="175" customFormat="false" ht="15" hidden="false" customHeight="false" outlineLevel="0" collapsed="false">
      <c r="A175" s="27"/>
      <c r="B175" s="23" t="str">
        <f aca="false">IF($A175="","",TEXT($A175,"mmmm"))</f>
        <v/>
      </c>
      <c r="C175" s="28"/>
      <c r="D175" s="28"/>
      <c r="E175" s="28"/>
      <c r="F175" s="29"/>
      <c r="G175" s="29"/>
      <c r="H175" s="31" t="str">
        <f aca="false">IF($A175="","",IFERROR(G175/F175,0))</f>
        <v/>
      </c>
      <c r="I175" s="28"/>
    </row>
    <row r="176" customFormat="false" ht="15" hidden="false" customHeight="false" outlineLevel="0" collapsed="false">
      <c r="A176" s="22"/>
      <c r="B176" s="23" t="str">
        <f aca="false">IF($A176="","",TEXT($A176,"mmmm"))</f>
        <v/>
      </c>
      <c r="C176" s="24"/>
      <c r="D176" s="24"/>
      <c r="E176" s="24"/>
      <c r="F176" s="25"/>
      <c r="G176" s="25"/>
      <c r="H176" s="31" t="str">
        <f aca="false">IF($A176="","",IFERROR(G176/F176,0))</f>
        <v/>
      </c>
      <c r="I176" s="24"/>
    </row>
    <row r="177" customFormat="false" ht="15" hidden="false" customHeight="false" outlineLevel="0" collapsed="false">
      <c r="A177" s="27"/>
      <c r="B177" s="23" t="str">
        <f aca="false">IF($A177="","",TEXT($A177,"mmmm"))</f>
        <v/>
      </c>
      <c r="C177" s="28"/>
      <c r="D177" s="28"/>
      <c r="E177" s="28"/>
      <c r="F177" s="29"/>
      <c r="G177" s="29"/>
      <c r="H177" s="31" t="str">
        <f aca="false">IF($A177="","",IFERROR(G177/F177,0))</f>
        <v/>
      </c>
      <c r="I177" s="28"/>
    </row>
    <row r="178" customFormat="false" ht="15" hidden="false" customHeight="false" outlineLevel="0" collapsed="false">
      <c r="A178" s="22"/>
      <c r="B178" s="23" t="str">
        <f aca="false">IF($A178="","",TEXT($A178,"mmmm"))</f>
        <v/>
      </c>
      <c r="C178" s="24"/>
      <c r="D178" s="24"/>
      <c r="E178" s="24"/>
      <c r="F178" s="25"/>
      <c r="G178" s="25"/>
      <c r="H178" s="31" t="str">
        <f aca="false">IF($A178="","",IFERROR(G178/F178,0))</f>
        <v/>
      </c>
      <c r="I178" s="24"/>
    </row>
    <row r="179" customFormat="false" ht="15" hidden="false" customHeight="false" outlineLevel="0" collapsed="false">
      <c r="A179" s="27"/>
      <c r="B179" s="23" t="str">
        <f aca="false">IF($A179="","",TEXT($A179,"mmmm"))</f>
        <v/>
      </c>
      <c r="C179" s="28"/>
      <c r="D179" s="28"/>
      <c r="E179" s="28"/>
      <c r="F179" s="29"/>
      <c r="G179" s="29"/>
      <c r="H179" s="31" t="str">
        <f aca="false">IF($A179="","",IFERROR(G179/F179,0))</f>
        <v/>
      </c>
      <c r="I179" s="28"/>
    </row>
    <row r="180" customFormat="false" ht="15" hidden="false" customHeight="false" outlineLevel="0" collapsed="false">
      <c r="A180" s="22"/>
      <c r="B180" s="23" t="str">
        <f aca="false">IF($A180="","",TEXT($A180,"mmmm"))</f>
        <v/>
      </c>
      <c r="C180" s="24"/>
      <c r="D180" s="24"/>
      <c r="E180" s="24"/>
      <c r="F180" s="25"/>
      <c r="G180" s="25"/>
      <c r="H180" s="31" t="str">
        <f aca="false">IF($A180="","",IFERROR(G180/F180,0))</f>
        <v/>
      </c>
      <c r="I180" s="24"/>
    </row>
    <row r="181" customFormat="false" ht="15" hidden="false" customHeight="false" outlineLevel="0" collapsed="false">
      <c r="A181" s="27"/>
      <c r="B181" s="23" t="str">
        <f aca="false">IF($A181="","",TEXT($A181,"mmmm"))</f>
        <v/>
      </c>
      <c r="C181" s="28"/>
      <c r="D181" s="28"/>
      <c r="E181" s="28"/>
      <c r="F181" s="29"/>
      <c r="G181" s="29"/>
      <c r="H181" s="31" t="str">
        <f aca="false">IF($A181="","",IFERROR(G181/F181,0))</f>
        <v/>
      </c>
      <c r="I181" s="28"/>
    </row>
    <row r="182" customFormat="false" ht="15" hidden="false" customHeight="false" outlineLevel="0" collapsed="false">
      <c r="A182" s="22"/>
      <c r="B182" s="23" t="str">
        <f aca="false">IF($A182="","",TEXT($A182,"mmmm"))</f>
        <v/>
      </c>
      <c r="C182" s="24"/>
      <c r="D182" s="24"/>
      <c r="E182" s="24"/>
      <c r="F182" s="25"/>
      <c r="G182" s="25"/>
      <c r="H182" s="31" t="str">
        <f aca="false">IF($A182="","",IFERROR(G182/F182,0))</f>
        <v/>
      </c>
      <c r="I182" s="24"/>
    </row>
    <row r="183" customFormat="false" ht="15" hidden="false" customHeight="false" outlineLevel="0" collapsed="false">
      <c r="A183" s="27"/>
      <c r="B183" s="23" t="str">
        <f aca="false">IF($A183="","",TEXT($A183,"mmmm"))</f>
        <v/>
      </c>
      <c r="C183" s="28"/>
      <c r="D183" s="28"/>
      <c r="E183" s="28"/>
      <c r="F183" s="29"/>
      <c r="G183" s="29"/>
      <c r="H183" s="31" t="str">
        <f aca="false">IF($A183="","",IFERROR(G183/F183,0))</f>
        <v/>
      </c>
      <c r="I183" s="28"/>
    </row>
    <row r="184" customFormat="false" ht="15" hidden="false" customHeight="false" outlineLevel="0" collapsed="false">
      <c r="A184" s="22"/>
      <c r="B184" s="23" t="str">
        <f aca="false">IF($A184="","",TEXT($A184,"mmmm"))</f>
        <v/>
      </c>
      <c r="C184" s="24"/>
      <c r="D184" s="24"/>
      <c r="E184" s="24"/>
      <c r="F184" s="25"/>
      <c r="G184" s="25"/>
      <c r="H184" s="31" t="str">
        <f aca="false">IF($A184="","",IFERROR(G184/F184,0))</f>
        <v/>
      </c>
      <c r="I184" s="24"/>
    </row>
    <row r="185" customFormat="false" ht="15" hidden="false" customHeight="false" outlineLevel="0" collapsed="false">
      <c r="A185" s="27"/>
      <c r="B185" s="23" t="str">
        <f aca="false">IF($A185="","",TEXT($A185,"mmmm"))</f>
        <v/>
      </c>
      <c r="C185" s="28"/>
      <c r="D185" s="28"/>
      <c r="E185" s="28"/>
      <c r="F185" s="29"/>
      <c r="G185" s="29"/>
      <c r="H185" s="31" t="str">
        <f aca="false">IF($A185="","",IFERROR(G185/F185,0))</f>
        <v/>
      </c>
      <c r="I185" s="28"/>
    </row>
    <row r="186" customFormat="false" ht="15" hidden="false" customHeight="false" outlineLevel="0" collapsed="false">
      <c r="A186" s="22"/>
      <c r="B186" s="23" t="str">
        <f aca="false">IF($A186="","",TEXT($A186,"mmmm"))</f>
        <v/>
      </c>
      <c r="C186" s="24"/>
      <c r="D186" s="24"/>
      <c r="E186" s="24"/>
      <c r="F186" s="25"/>
      <c r="G186" s="25"/>
      <c r="H186" s="31" t="str">
        <f aca="false">IF($A186="","",IFERROR(G186/F186,0))</f>
        <v/>
      </c>
      <c r="I186" s="24"/>
    </row>
    <row r="187" customFormat="false" ht="15" hidden="false" customHeight="false" outlineLevel="0" collapsed="false">
      <c r="A187" s="27"/>
      <c r="B187" s="23" t="str">
        <f aca="false">IF($A187="","",TEXT($A187,"mmmm"))</f>
        <v/>
      </c>
      <c r="C187" s="28"/>
      <c r="D187" s="28"/>
      <c r="E187" s="28"/>
      <c r="F187" s="29"/>
      <c r="G187" s="29"/>
      <c r="H187" s="31" t="str">
        <f aca="false">IF($A187="","",IFERROR(G187/F187,0))</f>
        <v/>
      </c>
      <c r="I187" s="28"/>
    </row>
    <row r="188" customFormat="false" ht="15" hidden="false" customHeight="false" outlineLevel="0" collapsed="false">
      <c r="A188" s="22"/>
      <c r="B188" s="23" t="str">
        <f aca="false">IF($A188="","",TEXT($A188,"mmmm"))</f>
        <v/>
      </c>
      <c r="C188" s="24"/>
      <c r="D188" s="24"/>
      <c r="E188" s="24"/>
      <c r="F188" s="25"/>
      <c r="G188" s="25"/>
      <c r="H188" s="31" t="str">
        <f aca="false">IF($A188="","",IFERROR(G188/F188,0))</f>
        <v/>
      </c>
      <c r="I188" s="24"/>
    </row>
    <row r="189" customFormat="false" ht="15" hidden="false" customHeight="false" outlineLevel="0" collapsed="false">
      <c r="A189" s="27"/>
      <c r="B189" s="23" t="str">
        <f aca="false">IF($A189="","",TEXT($A189,"mmmm"))</f>
        <v/>
      </c>
      <c r="C189" s="28"/>
      <c r="D189" s="28"/>
      <c r="E189" s="28"/>
      <c r="F189" s="29"/>
      <c r="G189" s="29"/>
      <c r="H189" s="31" t="str">
        <f aca="false">IF($A189="","",IFERROR(G189/F189,0))</f>
        <v/>
      </c>
      <c r="I189" s="28"/>
    </row>
    <row r="190" customFormat="false" ht="15" hidden="false" customHeight="false" outlineLevel="0" collapsed="false">
      <c r="A190" s="22"/>
      <c r="B190" s="23" t="str">
        <f aca="false">IF($A190="","",TEXT($A190,"mmmm"))</f>
        <v/>
      </c>
      <c r="C190" s="24"/>
      <c r="D190" s="24"/>
      <c r="E190" s="24"/>
      <c r="F190" s="25"/>
      <c r="G190" s="25"/>
      <c r="H190" s="31" t="str">
        <f aca="false">IF($A190="","",IFERROR(G190/F190,0))</f>
        <v/>
      </c>
      <c r="I190" s="24"/>
    </row>
    <row r="191" customFormat="false" ht="15" hidden="false" customHeight="false" outlineLevel="0" collapsed="false">
      <c r="A191" s="27"/>
      <c r="B191" s="23" t="str">
        <f aca="false">IF($A191="","",TEXT($A191,"mmmm"))</f>
        <v/>
      </c>
      <c r="C191" s="28"/>
      <c r="D191" s="28"/>
      <c r="E191" s="28"/>
      <c r="F191" s="29"/>
      <c r="G191" s="29"/>
      <c r="H191" s="31" t="str">
        <f aca="false">IF($A191="","",IFERROR(G191/F191,0))</f>
        <v/>
      </c>
      <c r="I191" s="28"/>
    </row>
    <row r="192" customFormat="false" ht="15" hidden="false" customHeight="false" outlineLevel="0" collapsed="false">
      <c r="A192" s="22"/>
      <c r="B192" s="23" t="str">
        <f aca="false">IF($A192="","",TEXT($A192,"mmmm"))</f>
        <v/>
      </c>
      <c r="C192" s="24"/>
      <c r="D192" s="24"/>
      <c r="E192" s="24"/>
      <c r="F192" s="25"/>
      <c r="G192" s="25"/>
      <c r="H192" s="31" t="str">
        <f aca="false">IF($A192="","",IFERROR(G192/F192,0))</f>
        <v/>
      </c>
      <c r="I192" s="24"/>
    </row>
    <row r="193" customFormat="false" ht="15" hidden="false" customHeight="false" outlineLevel="0" collapsed="false">
      <c r="A193" s="27"/>
      <c r="B193" s="23" t="str">
        <f aca="false">IF($A193="","",TEXT($A193,"mmmm"))</f>
        <v/>
      </c>
      <c r="C193" s="28"/>
      <c r="D193" s="28"/>
      <c r="E193" s="28"/>
      <c r="F193" s="29"/>
      <c r="G193" s="29"/>
      <c r="H193" s="31" t="str">
        <f aca="false">IF($A193="","",IFERROR(G193/F193,0))</f>
        <v/>
      </c>
      <c r="I193" s="28"/>
    </row>
    <row r="194" customFormat="false" ht="15" hidden="false" customHeight="false" outlineLevel="0" collapsed="false">
      <c r="A194" s="22"/>
      <c r="B194" s="23" t="str">
        <f aca="false">IF($A194="","",TEXT($A194,"mmmm"))</f>
        <v/>
      </c>
      <c r="C194" s="24"/>
      <c r="D194" s="24"/>
      <c r="E194" s="24"/>
      <c r="F194" s="25"/>
      <c r="G194" s="25"/>
      <c r="H194" s="31" t="str">
        <f aca="false">IF($A194="","",IFERROR(G194/F194,0))</f>
        <v/>
      </c>
      <c r="I194" s="24"/>
    </row>
    <row r="195" customFormat="false" ht="15" hidden="false" customHeight="false" outlineLevel="0" collapsed="false">
      <c r="A195" s="27"/>
      <c r="B195" s="23" t="str">
        <f aca="false">IF($A195="","",TEXT($A195,"mmmm"))</f>
        <v/>
      </c>
      <c r="C195" s="28"/>
      <c r="D195" s="28"/>
      <c r="E195" s="28"/>
      <c r="F195" s="29"/>
      <c r="G195" s="29"/>
      <c r="H195" s="31" t="str">
        <f aca="false">IF($A195="","",IFERROR(G195/F195,0))</f>
        <v/>
      </c>
      <c r="I195" s="28"/>
    </row>
    <row r="196" customFormat="false" ht="15" hidden="false" customHeight="false" outlineLevel="0" collapsed="false">
      <c r="A196" s="22"/>
      <c r="B196" s="23" t="str">
        <f aca="false">IF($A196="","",TEXT($A196,"mmmm"))</f>
        <v/>
      </c>
      <c r="C196" s="24"/>
      <c r="D196" s="24"/>
      <c r="E196" s="24"/>
      <c r="F196" s="25"/>
      <c r="G196" s="25"/>
      <c r="H196" s="31" t="str">
        <f aca="false">IF($A196="","",IFERROR(G196/F196,0))</f>
        <v/>
      </c>
      <c r="I196" s="24"/>
    </row>
    <row r="197" customFormat="false" ht="15" hidden="false" customHeight="false" outlineLevel="0" collapsed="false">
      <c r="A197" s="27"/>
      <c r="B197" s="23" t="str">
        <f aca="false">IF($A197="","",TEXT($A197,"mmmm"))</f>
        <v/>
      </c>
      <c r="C197" s="28"/>
      <c r="D197" s="28"/>
      <c r="E197" s="28"/>
      <c r="F197" s="29"/>
      <c r="G197" s="29"/>
      <c r="H197" s="31" t="str">
        <f aca="false">IF($A197="","",IFERROR(G197/F197,0))</f>
        <v/>
      </c>
      <c r="I197" s="28"/>
    </row>
    <row r="198" customFormat="false" ht="15" hidden="false" customHeight="false" outlineLevel="0" collapsed="false">
      <c r="A198" s="22"/>
      <c r="B198" s="23" t="str">
        <f aca="false">IF($A198="","",TEXT($A198,"mmmm"))</f>
        <v/>
      </c>
      <c r="C198" s="24"/>
      <c r="D198" s="24"/>
      <c r="E198" s="24"/>
      <c r="F198" s="25"/>
      <c r="G198" s="25"/>
      <c r="H198" s="31" t="str">
        <f aca="false">IF($A198="","",IFERROR(G198/F198,0))</f>
        <v/>
      </c>
      <c r="I198" s="24"/>
    </row>
    <row r="199" customFormat="false" ht="15" hidden="false" customHeight="false" outlineLevel="0" collapsed="false">
      <c r="A199" s="27"/>
      <c r="B199" s="23" t="str">
        <f aca="false">IF($A199="","",TEXT($A199,"mmmm"))</f>
        <v/>
      </c>
      <c r="C199" s="28"/>
      <c r="D199" s="28"/>
      <c r="E199" s="28"/>
      <c r="F199" s="29"/>
      <c r="G199" s="29"/>
      <c r="H199" s="31" t="str">
        <f aca="false">IF($A199="","",IFERROR(G199/F199,0))</f>
        <v/>
      </c>
      <c r="I199" s="28"/>
    </row>
    <row r="200" customFormat="false" ht="15" hidden="false" customHeight="false" outlineLevel="0" collapsed="false">
      <c r="A200" s="22"/>
      <c r="B200" s="23" t="str">
        <f aca="false">IF($A200="","",TEXT($A200,"mmmm"))</f>
        <v/>
      </c>
      <c r="C200" s="24"/>
      <c r="D200" s="24"/>
      <c r="E200" s="24"/>
      <c r="F200" s="25"/>
      <c r="G200" s="25"/>
      <c r="H200" s="31" t="str">
        <f aca="false">IF($A200="","",IFERROR(G200/F200,0))</f>
        <v/>
      </c>
      <c r="I200" s="24"/>
    </row>
    <row r="201" customFormat="false" ht="15" hidden="false" customHeight="false" outlineLevel="0" collapsed="false">
      <c r="A201" s="27"/>
      <c r="B201" s="23" t="str">
        <f aca="false">IF($A201="","",TEXT($A201,"mmmm"))</f>
        <v/>
      </c>
      <c r="C201" s="28"/>
      <c r="D201" s="28"/>
      <c r="E201" s="28"/>
      <c r="F201" s="29"/>
      <c r="G201" s="29"/>
      <c r="H201" s="31" t="str">
        <f aca="false">IF($A201="","",IFERROR(G201/F201,0))</f>
        <v/>
      </c>
      <c r="I201" s="28"/>
    </row>
    <row r="202" customFormat="false" ht="15" hidden="false" customHeight="false" outlineLevel="0" collapsed="false">
      <c r="A202" s="22"/>
      <c r="B202" s="23" t="str">
        <f aca="false">IF($A202="","",TEXT($A202,"mmmm"))</f>
        <v/>
      </c>
      <c r="C202" s="24"/>
      <c r="D202" s="24"/>
      <c r="E202" s="24"/>
      <c r="F202" s="25"/>
      <c r="G202" s="25"/>
      <c r="H202" s="31" t="str">
        <f aca="false">IF($A202="","",IFERROR(G202/F202,0))</f>
        <v/>
      </c>
      <c r="I202" s="24"/>
    </row>
    <row r="203" customFormat="false" ht="15" hidden="false" customHeight="false" outlineLevel="0" collapsed="false">
      <c r="A203" s="27"/>
      <c r="B203" s="23" t="str">
        <f aca="false">IF($A203="","",TEXT($A203,"mmmm"))</f>
        <v/>
      </c>
      <c r="C203" s="28"/>
      <c r="D203" s="28"/>
      <c r="E203" s="28"/>
      <c r="F203" s="29"/>
      <c r="G203" s="29"/>
      <c r="H203" s="31" t="str">
        <f aca="false">IF($A203="","",IFERROR(G203/F203,0))</f>
        <v/>
      </c>
      <c r="I203" s="28"/>
    </row>
    <row r="204" customFormat="false" ht="15" hidden="false" customHeight="false" outlineLevel="0" collapsed="false">
      <c r="A204" s="22"/>
      <c r="B204" s="23" t="str">
        <f aca="false">IF($A204="","",TEXT($A204,"mmmm"))</f>
        <v/>
      </c>
      <c r="C204" s="24"/>
      <c r="D204" s="24"/>
      <c r="E204" s="24"/>
      <c r="F204" s="25"/>
      <c r="G204" s="25"/>
      <c r="H204" s="31" t="str">
        <f aca="false">IF($A204="","",IFERROR(G204/F204,0))</f>
        <v/>
      </c>
      <c r="I204" s="24"/>
    </row>
    <row r="205" customFormat="false" ht="15" hidden="false" customHeight="false" outlineLevel="0" collapsed="false">
      <c r="A205" s="27"/>
      <c r="B205" s="23" t="str">
        <f aca="false">IF($A205="","",TEXT($A205,"mmmm"))</f>
        <v/>
      </c>
      <c r="C205" s="28"/>
      <c r="D205" s="28"/>
      <c r="E205" s="28"/>
      <c r="F205" s="29"/>
      <c r="G205" s="29"/>
      <c r="H205" s="31" t="str">
        <f aca="false">IF($A205="","",IFERROR(G205/F205,0))</f>
        <v/>
      </c>
      <c r="I205" s="28"/>
    </row>
    <row r="206" customFormat="false" ht="15" hidden="false" customHeight="false" outlineLevel="0" collapsed="false">
      <c r="A206" s="22"/>
      <c r="B206" s="23" t="str">
        <f aca="false">IF($A206="","",TEXT($A206,"mmmm"))</f>
        <v/>
      </c>
      <c r="C206" s="24"/>
      <c r="D206" s="24"/>
      <c r="E206" s="24"/>
      <c r="F206" s="25"/>
      <c r="G206" s="25"/>
      <c r="H206" s="31" t="str">
        <f aca="false">IF($A206="","",IFERROR(G206/F206,0))</f>
        <v/>
      </c>
      <c r="I206" s="24"/>
    </row>
    <row r="207" customFormat="false" ht="15" hidden="false" customHeight="false" outlineLevel="0" collapsed="false">
      <c r="A207" s="27"/>
      <c r="B207" s="23" t="str">
        <f aca="false">IF($A207="","",TEXT($A207,"mmmm"))</f>
        <v/>
      </c>
      <c r="C207" s="28"/>
      <c r="D207" s="28"/>
      <c r="E207" s="28"/>
      <c r="F207" s="29"/>
      <c r="G207" s="29"/>
      <c r="H207" s="31" t="str">
        <f aca="false">IF($A207="","",IFERROR(G207/F207,0))</f>
        <v/>
      </c>
      <c r="I207" s="28"/>
    </row>
    <row r="208" customFormat="false" ht="15" hidden="false" customHeight="false" outlineLevel="0" collapsed="false">
      <c r="A208" s="22"/>
      <c r="B208" s="23" t="str">
        <f aca="false">IF($A208="","",TEXT($A208,"mmmm"))</f>
        <v/>
      </c>
      <c r="C208" s="24"/>
      <c r="D208" s="24"/>
      <c r="E208" s="24"/>
      <c r="F208" s="25"/>
      <c r="G208" s="25"/>
      <c r="H208" s="31" t="str">
        <f aca="false">IF($A208="","",IFERROR(G208/F208,0))</f>
        <v/>
      </c>
      <c r="I208" s="24"/>
    </row>
    <row r="209" customFormat="false" ht="15" hidden="false" customHeight="false" outlineLevel="0" collapsed="false">
      <c r="A209" s="27"/>
      <c r="B209" s="23" t="str">
        <f aca="false">IF($A209="","",TEXT($A209,"mmmm"))</f>
        <v/>
      </c>
      <c r="C209" s="28"/>
      <c r="D209" s="28"/>
      <c r="E209" s="28"/>
      <c r="F209" s="29"/>
      <c r="G209" s="29"/>
      <c r="H209" s="31" t="str">
        <f aca="false">IF($A209="","",IFERROR(G209/F209,0))</f>
        <v/>
      </c>
      <c r="I209" s="28"/>
    </row>
    <row r="210" customFormat="false" ht="15" hidden="false" customHeight="false" outlineLevel="0" collapsed="false">
      <c r="A210" s="22"/>
      <c r="B210" s="23" t="str">
        <f aca="false">IF($A210="","",TEXT($A210,"mmmm"))</f>
        <v/>
      </c>
      <c r="C210" s="24"/>
      <c r="D210" s="24"/>
      <c r="E210" s="24"/>
      <c r="F210" s="25"/>
      <c r="G210" s="25"/>
      <c r="H210" s="31" t="str">
        <f aca="false">IF($A210="","",IFERROR(G210/F210,0))</f>
        <v/>
      </c>
      <c r="I210" s="24"/>
    </row>
    <row r="211" customFormat="false" ht="15" hidden="false" customHeight="false" outlineLevel="0" collapsed="false">
      <c r="A211" s="27"/>
      <c r="B211" s="23" t="str">
        <f aca="false">IF($A211="","",TEXT($A211,"mmmm"))</f>
        <v/>
      </c>
      <c r="C211" s="28"/>
      <c r="D211" s="28"/>
      <c r="E211" s="28"/>
      <c r="F211" s="29"/>
      <c r="G211" s="29"/>
      <c r="H211" s="31" t="str">
        <f aca="false">IF($A211="","",IFERROR(G211/F211,0))</f>
        <v/>
      </c>
      <c r="I211" s="28"/>
    </row>
    <row r="212" customFormat="false" ht="15" hidden="false" customHeight="false" outlineLevel="0" collapsed="false">
      <c r="A212" s="22"/>
      <c r="B212" s="23" t="str">
        <f aca="false">IF($A212="","",TEXT($A212,"mmmm"))</f>
        <v/>
      </c>
      <c r="C212" s="24"/>
      <c r="D212" s="24"/>
      <c r="E212" s="24"/>
      <c r="F212" s="25"/>
      <c r="G212" s="25"/>
      <c r="H212" s="31" t="str">
        <f aca="false">IF($A212="","",IFERROR(G212/F212,0))</f>
        <v/>
      </c>
      <c r="I212" s="24"/>
    </row>
    <row r="213" customFormat="false" ht="15" hidden="false" customHeight="false" outlineLevel="0" collapsed="false">
      <c r="A213" s="27"/>
      <c r="B213" s="23" t="str">
        <f aca="false">IF($A213="","",TEXT($A213,"mmmm"))</f>
        <v/>
      </c>
      <c r="C213" s="28"/>
      <c r="D213" s="28"/>
      <c r="E213" s="28"/>
      <c r="F213" s="29"/>
      <c r="G213" s="29"/>
      <c r="H213" s="31" t="str">
        <f aca="false">IF($A213="","",IFERROR(G213/F213,0))</f>
        <v/>
      </c>
      <c r="I213" s="28"/>
    </row>
    <row r="214" customFormat="false" ht="15" hidden="false" customHeight="false" outlineLevel="0" collapsed="false">
      <c r="A214" s="22"/>
      <c r="B214" s="23" t="str">
        <f aca="false">IF($A214="","",TEXT($A214,"mmmm"))</f>
        <v/>
      </c>
      <c r="C214" s="24"/>
      <c r="D214" s="24"/>
      <c r="E214" s="24"/>
      <c r="F214" s="25"/>
      <c r="G214" s="25"/>
      <c r="H214" s="31" t="str">
        <f aca="false">IF($A214="","",IFERROR(G214/F214,0))</f>
        <v/>
      </c>
      <c r="I214" s="24"/>
    </row>
    <row r="215" customFormat="false" ht="15" hidden="false" customHeight="false" outlineLevel="0" collapsed="false">
      <c r="A215" s="27"/>
      <c r="B215" s="23" t="str">
        <f aca="false">IF($A215="","",TEXT($A215,"mmmm"))</f>
        <v/>
      </c>
      <c r="C215" s="28"/>
      <c r="D215" s="28"/>
      <c r="E215" s="28"/>
      <c r="F215" s="29"/>
      <c r="G215" s="29"/>
      <c r="H215" s="31" t="str">
        <f aca="false">IF($A215="","",IFERROR(G215/F215,0))</f>
        <v/>
      </c>
      <c r="I215" s="28"/>
    </row>
    <row r="216" customFormat="false" ht="15" hidden="false" customHeight="false" outlineLevel="0" collapsed="false">
      <c r="A216" s="22"/>
      <c r="B216" s="23" t="str">
        <f aca="false">IF($A216="","",TEXT($A216,"mmmm"))</f>
        <v/>
      </c>
      <c r="C216" s="24"/>
      <c r="D216" s="24"/>
      <c r="E216" s="24"/>
      <c r="F216" s="25"/>
      <c r="G216" s="25"/>
      <c r="H216" s="31" t="str">
        <f aca="false">IF($A216="","",IFERROR(G216/F216,0))</f>
        <v/>
      </c>
      <c r="I216" s="24"/>
    </row>
    <row r="217" customFormat="false" ht="15" hidden="false" customHeight="false" outlineLevel="0" collapsed="false">
      <c r="A217" s="27"/>
      <c r="B217" s="23" t="str">
        <f aca="false">IF($A217="","",TEXT($A217,"mmmm"))</f>
        <v/>
      </c>
      <c r="C217" s="28"/>
      <c r="D217" s="28"/>
      <c r="E217" s="28"/>
      <c r="F217" s="29"/>
      <c r="G217" s="29"/>
      <c r="H217" s="31" t="str">
        <f aca="false">IF($A217="","",IFERROR(G217/F217,0))</f>
        <v/>
      </c>
      <c r="I217" s="28"/>
    </row>
    <row r="218" customFormat="false" ht="15" hidden="false" customHeight="false" outlineLevel="0" collapsed="false">
      <c r="A218" s="22"/>
      <c r="B218" s="23" t="str">
        <f aca="false">IF($A218="","",TEXT($A218,"mmmm"))</f>
        <v/>
      </c>
      <c r="C218" s="24"/>
      <c r="D218" s="24"/>
      <c r="E218" s="24"/>
      <c r="F218" s="25"/>
      <c r="G218" s="25"/>
      <c r="H218" s="31" t="str">
        <f aca="false">IF($A218="","",IFERROR(G218/F218,0))</f>
        <v/>
      </c>
      <c r="I218" s="24"/>
    </row>
    <row r="219" customFormat="false" ht="15" hidden="false" customHeight="false" outlineLevel="0" collapsed="false">
      <c r="A219" s="27"/>
      <c r="B219" s="23" t="str">
        <f aca="false">IF($A219="","",TEXT($A219,"mmmm"))</f>
        <v/>
      </c>
      <c r="C219" s="28"/>
      <c r="D219" s="28"/>
      <c r="E219" s="28"/>
      <c r="F219" s="29"/>
      <c r="G219" s="29"/>
      <c r="H219" s="31" t="str">
        <f aca="false">IF($A219="","",IFERROR(G219/F219,0))</f>
        <v/>
      </c>
      <c r="I219" s="28"/>
    </row>
    <row r="220" customFormat="false" ht="15" hidden="false" customHeight="false" outlineLevel="0" collapsed="false">
      <c r="A220" s="22"/>
      <c r="B220" s="23" t="str">
        <f aca="false">IF($A220="","",TEXT($A220,"mmmm"))</f>
        <v/>
      </c>
      <c r="C220" s="24"/>
      <c r="D220" s="24"/>
      <c r="E220" s="24"/>
      <c r="F220" s="25"/>
      <c r="G220" s="25"/>
      <c r="H220" s="31" t="str">
        <f aca="false">IF($A220="","",IFERROR(G220/F220,0))</f>
        <v/>
      </c>
      <c r="I220" s="24"/>
    </row>
    <row r="221" customFormat="false" ht="15" hidden="false" customHeight="false" outlineLevel="0" collapsed="false">
      <c r="A221" s="27"/>
      <c r="B221" s="23" t="str">
        <f aca="false">IF($A221="","",TEXT($A221,"mmmm"))</f>
        <v/>
      </c>
      <c r="C221" s="28"/>
      <c r="D221" s="28"/>
      <c r="E221" s="28"/>
      <c r="F221" s="29"/>
      <c r="G221" s="29"/>
      <c r="H221" s="31" t="str">
        <f aca="false">IF($A221="","",IFERROR(G221/F221,0))</f>
        <v/>
      </c>
      <c r="I221" s="28"/>
    </row>
    <row r="222" customFormat="false" ht="15" hidden="false" customHeight="false" outlineLevel="0" collapsed="false">
      <c r="A222" s="22"/>
      <c r="B222" s="23" t="str">
        <f aca="false">IF($A222="","",TEXT($A222,"mmmm"))</f>
        <v/>
      </c>
      <c r="C222" s="24"/>
      <c r="D222" s="24"/>
      <c r="E222" s="24"/>
      <c r="F222" s="25"/>
      <c r="G222" s="25"/>
      <c r="H222" s="31" t="str">
        <f aca="false">IF($A222="","",IFERROR(G222/F222,0))</f>
        <v/>
      </c>
      <c r="I222" s="24"/>
    </row>
    <row r="223" customFormat="false" ht="15" hidden="false" customHeight="false" outlineLevel="0" collapsed="false">
      <c r="A223" s="27"/>
      <c r="B223" s="23" t="str">
        <f aca="false">IF($A223="","",TEXT($A223,"mmmm"))</f>
        <v/>
      </c>
      <c r="C223" s="28"/>
      <c r="D223" s="28"/>
      <c r="E223" s="28"/>
      <c r="F223" s="29"/>
      <c r="G223" s="29"/>
      <c r="H223" s="31" t="str">
        <f aca="false">IF($A223="","",IFERROR(G223/F223,0))</f>
        <v/>
      </c>
      <c r="I223" s="28"/>
    </row>
    <row r="224" customFormat="false" ht="15" hidden="false" customHeight="false" outlineLevel="0" collapsed="false">
      <c r="A224" s="22"/>
      <c r="B224" s="23" t="str">
        <f aca="false">IF($A224="","",TEXT($A224,"mmmm"))</f>
        <v/>
      </c>
      <c r="C224" s="24"/>
      <c r="D224" s="24"/>
      <c r="E224" s="24"/>
      <c r="F224" s="25"/>
      <c r="G224" s="25"/>
      <c r="H224" s="31" t="str">
        <f aca="false">IF($A224="","",IFERROR(G224/F224,0))</f>
        <v/>
      </c>
      <c r="I224" s="24"/>
    </row>
    <row r="225" customFormat="false" ht="15" hidden="false" customHeight="false" outlineLevel="0" collapsed="false">
      <c r="A225" s="27"/>
      <c r="B225" s="23" t="str">
        <f aca="false">IF($A225="","",TEXT($A225,"mmmm"))</f>
        <v/>
      </c>
      <c r="C225" s="28"/>
      <c r="D225" s="28"/>
      <c r="E225" s="28"/>
      <c r="F225" s="29"/>
      <c r="G225" s="29"/>
      <c r="H225" s="31" t="str">
        <f aca="false">IF($A225="","",IFERROR(G225/F225,0))</f>
        <v/>
      </c>
      <c r="I225" s="28"/>
    </row>
    <row r="226" customFormat="false" ht="15" hidden="false" customHeight="false" outlineLevel="0" collapsed="false">
      <c r="A226" s="22"/>
      <c r="B226" s="23" t="str">
        <f aca="false">IF($A226="","",TEXT($A226,"mmmm"))</f>
        <v/>
      </c>
      <c r="C226" s="24"/>
      <c r="D226" s="24"/>
      <c r="E226" s="24"/>
      <c r="F226" s="25"/>
      <c r="G226" s="25"/>
      <c r="H226" s="31" t="str">
        <f aca="false">IF($A226="","",IFERROR(G226/F226,0))</f>
        <v/>
      </c>
      <c r="I226" s="24"/>
    </row>
    <row r="227" customFormat="false" ht="15" hidden="false" customHeight="false" outlineLevel="0" collapsed="false">
      <c r="A227" s="27"/>
      <c r="B227" s="23" t="str">
        <f aca="false">IF($A227="","",TEXT($A227,"mmmm"))</f>
        <v/>
      </c>
      <c r="C227" s="28"/>
      <c r="D227" s="28"/>
      <c r="E227" s="28"/>
      <c r="F227" s="29"/>
      <c r="G227" s="29"/>
      <c r="H227" s="31" t="str">
        <f aca="false">IF($A227="","",IFERROR(G227/F227,0))</f>
        <v/>
      </c>
      <c r="I227" s="28"/>
    </row>
    <row r="228" customFormat="false" ht="15" hidden="false" customHeight="false" outlineLevel="0" collapsed="false">
      <c r="A228" s="22"/>
      <c r="B228" s="23" t="str">
        <f aca="false">IF($A228="","",TEXT($A228,"mmmm"))</f>
        <v/>
      </c>
      <c r="C228" s="24"/>
      <c r="D228" s="24"/>
      <c r="E228" s="24"/>
      <c r="F228" s="25"/>
      <c r="G228" s="25"/>
      <c r="H228" s="31" t="str">
        <f aca="false">IF($A228="","",IFERROR(G228/F228,0))</f>
        <v/>
      </c>
      <c r="I228" s="24"/>
    </row>
    <row r="229" customFormat="false" ht="15" hidden="false" customHeight="false" outlineLevel="0" collapsed="false">
      <c r="A229" s="27"/>
      <c r="B229" s="23" t="str">
        <f aca="false">IF($A229="","",TEXT($A229,"mmmm"))</f>
        <v/>
      </c>
      <c r="C229" s="28"/>
      <c r="D229" s="28"/>
      <c r="E229" s="28"/>
      <c r="F229" s="29"/>
      <c r="G229" s="29"/>
      <c r="H229" s="31" t="str">
        <f aca="false">IF($A229="","",IFERROR(G229/F229,0))</f>
        <v/>
      </c>
      <c r="I229" s="28"/>
    </row>
    <row r="230" customFormat="false" ht="15" hidden="false" customHeight="false" outlineLevel="0" collapsed="false">
      <c r="A230" s="22"/>
      <c r="B230" s="23" t="str">
        <f aca="false">IF($A230="","",TEXT($A230,"mmmm"))</f>
        <v/>
      </c>
      <c r="C230" s="24"/>
      <c r="D230" s="24"/>
      <c r="E230" s="24"/>
      <c r="F230" s="25"/>
      <c r="G230" s="25"/>
      <c r="H230" s="31" t="str">
        <f aca="false">IF($A230="","",IFERROR(G230/F230,0))</f>
        <v/>
      </c>
      <c r="I230" s="24"/>
    </row>
    <row r="231" customFormat="false" ht="15" hidden="false" customHeight="false" outlineLevel="0" collapsed="false">
      <c r="A231" s="27"/>
      <c r="B231" s="23" t="str">
        <f aca="false">IF($A231="","",TEXT($A231,"mmmm"))</f>
        <v/>
      </c>
      <c r="C231" s="28"/>
      <c r="D231" s="28"/>
      <c r="E231" s="28"/>
      <c r="F231" s="29"/>
      <c r="G231" s="29"/>
      <c r="H231" s="31" t="str">
        <f aca="false">IF($A231="","",IFERROR(G231/F231,0))</f>
        <v/>
      </c>
      <c r="I231" s="28"/>
    </row>
    <row r="232" customFormat="false" ht="15" hidden="false" customHeight="false" outlineLevel="0" collapsed="false">
      <c r="A232" s="22"/>
      <c r="B232" s="23" t="str">
        <f aca="false">IF($A232="","",TEXT($A232,"mmmm"))</f>
        <v/>
      </c>
      <c r="C232" s="24"/>
      <c r="D232" s="24"/>
      <c r="E232" s="24"/>
      <c r="F232" s="25"/>
      <c r="G232" s="25"/>
      <c r="H232" s="31" t="str">
        <f aca="false">IF($A232="","",IFERROR(G232/F232,0))</f>
        <v/>
      </c>
      <c r="I232" s="24"/>
    </row>
    <row r="233" customFormat="false" ht="15" hidden="false" customHeight="false" outlineLevel="0" collapsed="false">
      <c r="A233" s="27"/>
      <c r="B233" s="23" t="str">
        <f aca="false">IF($A233="","",TEXT($A233,"mmmm"))</f>
        <v/>
      </c>
      <c r="C233" s="28"/>
      <c r="D233" s="28"/>
      <c r="E233" s="28"/>
      <c r="F233" s="29"/>
      <c r="G233" s="29"/>
      <c r="H233" s="31" t="str">
        <f aca="false">IF($A233="","",IFERROR(G233/F233,0))</f>
        <v/>
      </c>
      <c r="I233" s="28"/>
    </row>
    <row r="234" customFormat="false" ht="15" hidden="false" customHeight="false" outlineLevel="0" collapsed="false">
      <c r="A234" s="22"/>
      <c r="B234" s="23" t="str">
        <f aca="false">IF($A234="","",TEXT($A234,"mmmm"))</f>
        <v/>
      </c>
      <c r="C234" s="24"/>
      <c r="D234" s="24"/>
      <c r="E234" s="24"/>
      <c r="F234" s="25"/>
      <c r="G234" s="25"/>
      <c r="H234" s="31" t="str">
        <f aca="false">IF($A234="","",IFERROR(G234/F234,0))</f>
        <v/>
      </c>
      <c r="I234" s="24"/>
    </row>
    <row r="235" customFormat="false" ht="15" hidden="false" customHeight="false" outlineLevel="0" collapsed="false">
      <c r="A235" s="27"/>
      <c r="B235" s="23" t="str">
        <f aca="false">IF($A235="","",TEXT($A235,"mmmm"))</f>
        <v/>
      </c>
      <c r="C235" s="28"/>
      <c r="D235" s="28"/>
      <c r="E235" s="28"/>
      <c r="F235" s="29"/>
      <c r="G235" s="29"/>
      <c r="H235" s="31" t="str">
        <f aca="false">IF($A235="","",IFERROR(G235/F235,0))</f>
        <v/>
      </c>
      <c r="I235" s="28"/>
    </row>
    <row r="236" customFormat="false" ht="15" hidden="false" customHeight="false" outlineLevel="0" collapsed="false">
      <c r="A236" s="22"/>
      <c r="B236" s="23" t="str">
        <f aca="false">IF($A236="","",TEXT($A236,"mmmm"))</f>
        <v/>
      </c>
      <c r="C236" s="24"/>
      <c r="D236" s="24"/>
      <c r="E236" s="24"/>
      <c r="F236" s="25"/>
      <c r="G236" s="25"/>
      <c r="H236" s="31" t="str">
        <f aca="false">IF($A236="","",IFERROR(G236/F236,0))</f>
        <v/>
      </c>
      <c r="I236" s="24"/>
    </row>
    <row r="237" customFormat="false" ht="15" hidden="false" customHeight="false" outlineLevel="0" collapsed="false">
      <c r="A237" s="27"/>
      <c r="B237" s="23" t="str">
        <f aca="false">IF($A237="","",TEXT($A237,"mmmm"))</f>
        <v/>
      </c>
      <c r="C237" s="28"/>
      <c r="D237" s="28"/>
      <c r="E237" s="28"/>
      <c r="F237" s="29"/>
      <c r="G237" s="29"/>
      <c r="H237" s="31" t="str">
        <f aca="false">IF($A237="","",IFERROR(G237/F237,0))</f>
        <v/>
      </c>
      <c r="I237" s="28"/>
    </row>
    <row r="238" customFormat="false" ht="15" hidden="false" customHeight="false" outlineLevel="0" collapsed="false">
      <c r="A238" s="22"/>
      <c r="B238" s="23" t="str">
        <f aca="false">IF($A238="","",TEXT($A238,"mmmm"))</f>
        <v/>
      </c>
      <c r="C238" s="24"/>
      <c r="D238" s="24"/>
      <c r="E238" s="24"/>
      <c r="F238" s="25"/>
      <c r="G238" s="25"/>
      <c r="H238" s="31" t="str">
        <f aca="false">IF($A238="","",IFERROR(G238/F238,0))</f>
        <v/>
      </c>
      <c r="I238" s="24"/>
    </row>
    <row r="239" customFormat="false" ht="15" hidden="false" customHeight="false" outlineLevel="0" collapsed="false">
      <c r="A239" s="27"/>
      <c r="B239" s="23" t="str">
        <f aca="false">IF($A239="","",TEXT($A239,"mmmm"))</f>
        <v/>
      </c>
      <c r="C239" s="28"/>
      <c r="D239" s="28"/>
      <c r="E239" s="28"/>
      <c r="F239" s="29"/>
      <c r="G239" s="29"/>
      <c r="H239" s="31" t="str">
        <f aca="false">IF($A239="","",IFERROR(G239/F239,0))</f>
        <v/>
      </c>
      <c r="I239" s="28"/>
    </row>
    <row r="240" customFormat="false" ht="15" hidden="false" customHeight="false" outlineLevel="0" collapsed="false">
      <c r="A240" s="22"/>
      <c r="B240" s="23" t="str">
        <f aca="false">IF($A240="","",TEXT($A240,"mmmm"))</f>
        <v/>
      </c>
      <c r="C240" s="24"/>
      <c r="D240" s="24"/>
      <c r="E240" s="24"/>
      <c r="F240" s="25"/>
      <c r="G240" s="25"/>
      <c r="H240" s="31" t="str">
        <f aca="false">IF($A240="","",IFERROR(G240/F240,0))</f>
        <v/>
      </c>
      <c r="I240" s="24"/>
    </row>
    <row r="241" customFormat="false" ht="15" hidden="false" customHeight="false" outlineLevel="0" collapsed="false">
      <c r="A241" s="27"/>
      <c r="B241" s="23" t="str">
        <f aca="false">IF($A241="","",TEXT($A241,"mmmm"))</f>
        <v/>
      </c>
      <c r="C241" s="28"/>
      <c r="D241" s="28"/>
      <c r="E241" s="28"/>
      <c r="F241" s="29"/>
      <c r="G241" s="29"/>
      <c r="H241" s="31" t="str">
        <f aca="false">IF($A241="","",IFERROR(G241/F241,0))</f>
        <v/>
      </c>
      <c r="I241" s="28"/>
    </row>
    <row r="242" customFormat="false" ht="15" hidden="false" customHeight="false" outlineLevel="0" collapsed="false">
      <c r="A242" s="22"/>
      <c r="B242" s="23" t="str">
        <f aca="false">IF($A242="","",TEXT($A242,"mmmm"))</f>
        <v/>
      </c>
      <c r="C242" s="24"/>
      <c r="D242" s="24"/>
      <c r="E242" s="24"/>
      <c r="F242" s="25"/>
      <c r="G242" s="25"/>
      <c r="H242" s="31" t="str">
        <f aca="false">IF($A242="","",IFERROR(G242/F242,0))</f>
        <v/>
      </c>
      <c r="I242" s="24"/>
    </row>
    <row r="243" customFormat="false" ht="15" hidden="false" customHeight="false" outlineLevel="0" collapsed="false">
      <c r="A243" s="27"/>
      <c r="B243" s="23" t="str">
        <f aca="false">IF($A243="","",TEXT($A243,"mmmm"))</f>
        <v/>
      </c>
      <c r="C243" s="28"/>
      <c r="D243" s="28"/>
      <c r="E243" s="28"/>
      <c r="F243" s="29"/>
      <c r="G243" s="29"/>
      <c r="H243" s="31" t="str">
        <f aca="false">IF($A243="","",IFERROR(G243/F243,0))</f>
        <v/>
      </c>
      <c r="I243" s="28"/>
    </row>
    <row r="244" customFormat="false" ht="15" hidden="false" customHeight="false" outlineLevel="0" collapsed="false">
      <c r="A244" s="22"/>
      <c r="B244" s="23" t="str">
        <f aca="false">IF($A244="","",TEXT($A244,"mmmm"))</f>
        <v/>
      </c>
      <c r="C244" s="24"/>
      <c r="D244" s="24"/>
      <c r="E244" s="24"/>
      <c r="F244" s="25"/>
      <c r="G244" s="25"/>
      <c r="H244" s="31" t="str">
        <f aca="false">IF($A244="","",IFERROR(G244/F244,0))</f>
        <v/>
      </c>
      <c r="I244" s="24"/>
    </row>
    <row r="245" customFormat="false" ht="15" hidden="false" customHeight="false" outlineLevel="0" collapsed="false">
      <c r="A245" s="27"/>
      <c r="B245" s="23" t="str">
        <f aca="false">IF($A245="","",TEXT($A245,"mmmm"))</f>
        <v/>
      </c>
      <c r="C245" s="28"/>
      <c r="D245" s="28"/>
      <c r="E245" s="28"/>
      <c r="F245" s="29"/>
      <c r="G245" s="29"/>
      <c r="H245" s="31" t="str">
        <f aca="false">IF($A245="","",IFERROR(G245/F245,0))</f>
        <v/>
      </c>
      <c r="I245" s="28"/>
    </row>
    <row r="246" customFormat="false" ht="15" hidden="false" customHeight="false" outlineLevel="0" collapsed="false">
      <c r="A246" s="22"/>
      <c r="B246" s="23" t="str">
        <f aca="false">IF($A246="","",TEXT($A246,"mmmm"))</f>
        <v/>
      </c>
      <c r="C246" s="24"/>
      <c r="D246" s="24"/>
      <c r="E246" s="24"/>
      <c r="F246" s="25"/>
      <c r="G246" s="25"/>
      <c r="H246" s="31" t="str">
        <f aca="false">IF($A246="","",IFERROR(G246/F246,0))</f>
        <v/>
      </c>
      <c r="I246" s="24"/>
    </row>
    <row r="247" customFormat="false" ht="15" hidden="false" customHeight="false" outlineLevel="0" collapsed="false">
      <c r="A247" s="27"/>
      <c r="B247" s="23" t="str">
        <f aca="false">IF($A247="","",TEXT($A247,"mmmm"))</f>
        <v/>
      </c>
      <c r="C247" s="28"/>
      <c r="D247" s="28"/>
      <c r="E247" s="28"/>
      <c r="F247" s="29"/>
      <c r="G247" s="29"/>
      <c r="H247" s="31" t="str">
        <f aca="false">IF($A247="","",IFERROR(G247/F247,0))</f>
        <v/>
      </c>
      <c r="I247" s="28"/>
    </row>
    <row r="248" customFormat="false" ht="15" hidden="false" customHeight="false" outlineLevel="0" collapsed="false">
      <c r="A248" s="22"/>
      <c r="B248" s="23" t="str">
        <f aca="false">IF($A248="","",TEXT($A248,"mmmm"))</f>
        <v/>
      </c>
      <c r="C248" s="24"/>
      <c r="D248" s="24"/>
      <c r="E248" s="24"/>
      <c r="F248" s="25"/>
      <c r="G248" s="25"/>
      <c r="H248" s="31" t="str">
        <f aca="false">IF($A248="","",IFERROR(G248/F248,0))</f>
        <v/>
      </c>
      <c r="I248" s="24"/>
    </row>
    <row r="249" customFormat="false" ht="15" hidden="false" customHeight="false" outlineLevel="0" collapsed="false">
      <c r="A249" s="27"/>
      <c r="B249" s="23" t="str">
        <f aca="false">IF($A249="","",TEXT($A249,"mmmm"))</f>
        <v/>
      </c>
      <c r="C249" s="28"/>
      <c r="D249" s="28"/>
      <c r="E249" s="28"/>
      <c r="F249" s="29"/>
      <c r="G249" s="29"/>
      <c r="H249" s="31" t="str">
        <f aca="false">IF($A249="","",IFERROR(G249/F249,0))</f>
        <v/>
      </c>
      <c r="I249" s="28"/>
    </row>
    <row r="250" customFormat="false" ht="15" hidden="false" customHeight="false" outlineLevel="0" collapsed="false">
      <c r="A250" s="22"/>
      <c r="B250" s="23" t="str">
        <f aca="false">IF($A250="","",TEXT($A250,"mmmm"))</f>
        <v/>
      </c>
      <c r="C250" s="24"/>
      <c r="D250" s="24"/>
      <c r="E250" s="24"/>
      <c r="F250" s="25"/>
      <c r="G250" s="25"/>
      <c r="H250" s="31" t="str">
        <f aca="false">IF($A250="","",IFERROR(G250/F250,0))</f>
        <v/>
      </c>
      <c r="I250" s="24"/>
    </row>
    <row r="251" customFormat="false" ht="15" hidden="false" customHeight="false" outlineLevel="0" collapsed="false">
      <c r="A251" s="27"/>
      <c r="B251" s="23" t="str">
        <f aca="false">IF($A251="","",TEXT($A251,"mmmm"))</f>
        <v/>
      </c>
      <c r="C251" s="28"/>
      <c r="D251" s="28"/>
      <c r="E251" s="28"/>
      <c r="F251" s="29"/>
      <c r="G251" s="29"/>
      <c r="H251" s="31" t="str">
        <f aca="false">IF($A251="","",IFERROR(G251/F251,0))</f>
        <v/>
      </c>
      <c r="I251" s="28"/>
    </row>
    <row r="252" customFormat="false" ht="15" hidden="false" customHeight="false" outlineLevel="0" collapsed="false">
      <c r="A252" s="22"/>
      <c r="B252" s="23" t="str">
        <f aca="false">IF($A252="","",TEXT($A252,"mmmm"))</f>
        <v/>
      </c>
      <c r="C252" s="24"/>
      <c r="D252" s="24"/>
      <c r="E252" s="24"/>
      <c r="F252" s="25"/>
      <c r="G252" s="25"/>
      <c r="H252" s="31" t="str">
        <f aca="false">IF($A252="","",IFERROR(G252/F252,0))</f>
        <v/>
      </c>
      <c r="I252" s="24"/>
    </row>
    <row r="253" customFormat="false" ht="15" hidden="false" customHeight="false" outlineLevel="0" collapsed="false">
      <c r="A253" s="27"/>
      <c r="B253" s="23" t="str">
        <f aca="false">IF($A253="","",TEXT($A253,"mmmm"))</f>
        <v/>
      </c>
      <c r="C253" s="28"/>
      <c r="D253" s="28"/>
      <c r="E253" s="28"/>
      <c r="F253" s="29"/>
      <c r="G253" s="29"/>
      <c r="H253" s="31" t="str">
        <f aca="false">IF($A253="","",IFERROR(G253/F253,0))</f>
        <v/>
      </c>
      <c r="I253" s="28"/>
    </row>
    <row r="254" customFormat="false" ht="15" hidden="false" customHeight="false" outlineLevel="0" collapsed="false">
      <c r="A254" s="22"/>
      <c r="B254" s="23" t="str">
        <f aca="false">IF($A254="","",TEXT($A254,"mmmm"))</f>
        <v/>
      </c>
      <c r="C254" s="24"/>
      <c r="D254" s="24"/>
      <c r="E254" s="24"/>
      <c r="F254" s="25"/>
      <c r="G254" s="25"/>
      <c r="H254" s="31" t="str">
        <f aca="false">IF($A254="","",IFERROR(G254/F254,0))</f>
        <v/>
      </c>
      <c r="I254" s="24"/>
    </row>
    <row r="255" customFormat="false" ht="15" hidden="false" customHeight="false" outlineLevel="0" collapsed="false">
      <c r="A255" s="27"/>
      <c r="B255" s="23" t="str">
        <f aca="false">IF($A255="","",TEXT($A255,"mmmm"))</f>
        <v/>
      </c>
      <c r="C255" s="28"/>
      <c r="D255" s="28"/>
      <c r="E255" s="28"/>
      <c r="F255" s="29"/>
      <c r="G255" s="29"/>
      <c r="H255" s="31" t="str">
        <f aca="false">IF($A255="","",IFERROR(G255/F255,0))</f>
        <v/>
      </c>
      <c r="I255" s="28"/>
    </row>
    <row r="256" customFormat="false" ht="15" hidden="false" customHeight="false" outlineLevel="0" collapsed="false">
      <c r="A256" s="22"/>
      <c r="B256" s="23" t="str">
        <f aca="false">IF($A256="","",TEXT($A256,"mmmm"))</f>
        <v/>
      </c>
      <c r="C256" s="24"/>
      <c r="D256" s="24"/>
      <c r="E256" s="24"/>
      <c r="F256" s="25"/>
      <c r="G256" s="25"/>
      <c r="H256" s="31" t="str">
        <f aca="false">IF($A256="","",IFERROR(G256/F256,0))</f>
        <v/>
      </c>
      <c r="I256" s="24"/>
    </row>
    <row r="257" customFormat="false" ht="15" hidden="false" customHeight="false" outlineLevel="0" collapsed="false">
      <c r="A257" s="27"/>
      <c r="B257" s="23" t="str">
        <f aca="false">IF($A257="","",TEXT($A257,"mmmm"))</f>
        <v/>
      </c>
      <c r="C257" s="28"/>
      <c r="D257" s="28"/>
      <c r="E257" s="28"/>
      <c r="F257" s="29"/>
      <c r="G257" s="29"/>
      <c r="H257" s="31" t="str">
        <f aca="false">IF($A257="","",IFERROR(G257/F257,0))</f>
        <v/>
      </c>
      <c r="I257" s="28"/>
    </row>
    <row r="258" customFormat="false" ht="15" hidden="false" customHeight="false" outlineLevel="0" collapsed="false">
      <c r="A258" s="22"/>
      <c r="B258" s="23" t="str">
        <f aca="false">IF($A258="","",TEXT($A258,"mmmm"))</f>
        <v/>
      </c>
      <c r="C258" s="24"/>
      <c r="D258" s="24"/>
      <c r="E258" s="24"/>
      <c r="F258" s="25"/>
      <c r="G258" s="25"/>
      <c r="H258" s="31" t="str">
        <f aca="false">IF($A258="","",IFERROR(G258/F258,0))</f>
        <v/>
      </c>
      <c r="I258" s="24"/>
    </row>
    <row r="259" customFormat="false" ht="15" hidden="false" customHeight="false" outlineLevel="0" collapsed="false">
      <c r="A259" s="27"/>
      <c r="B259" s="23" t="str">
        <f aca="false">IF($A259="","",TEXT($A259,"mmmm"))</f>
        <v/>
      </c>
      <c r="C259" s="28"/>
      <c r="D259" s="28"/>
      <c r="E259" s="28"/>
      <c r="F259" s="29"/>
      <c r="G259" s="29"/>
      <c r="H259" s="31" t="str">
        <f aca="false">IF($A259="","",IFERROR(G259/F259,0))</f>
        <v/>
      </c>
      <c r="I259" s="28"/>
    </row>
    <row r="260" customFormat="false" ht="15" hidden="false" customHeight="false" outlineLevel="0" collapsed="false">
      <c r="A260" s="22"/>
      <c r="B260" s="23" t="str">
        <f aca="false">IF($A260="","",TEXT($A260,"mmmm"))</f>
        <v/>
      </c>
      <c r="C260" s="24"/>
      <c r="D260" s="24"/>
      <c r="E260" s="24"/>
      <c r="F260" s="25"/>
      <c r="G260" s="25"/>
      <c r="H260" s="31" t="str">
        <f aca="false">IF($A260="","",IFERROR(G260/F260,0))</f>
        <v/>
      </c>
      <c r="I260" s="24"/>
    </row>
    <row r="261" customFormat="false" ht="15" hidden="false" customHeight="false" outlineLevel="0" collapsed="false">
      <c r="A261" s="27"/>
      <c r="B261" s="23" t="str">
        <f aca="false">IF($A261="","",TEXT($A261,"mmmm"))</f>
        <v/>
      </c>
      <c r="C261" s="28"/>
      <c r="D261" s="28"/>
      <c r="E261" s="28"/>
      <c r="F261" s="29"/>
      <c r="G261" s="29"/>
      <c r="H261" s="31" t="str">
        <f aca="false">IF($A261="","",IFERROR(G261/F261,0))</f>
        <v/>
      </c>
      <c r="I261" s="28"/>
    </row>
    <row r="262" customFormat="false" ht="15" hidden="false" customHeight="false" outlineLevel="0" collapsed="false">
      <c r="A262" s="22"/>
      <c r="B262" s="23" t="str">
        <f aca="false">IF($A262="","",TEXT($A262,"mmmm"))</f>
        <v/>
      </c>
      <c r="C262" s="24"/>
      <c r="D262" s="24"/>
      <c r="E262" s="24"/>
      <c r="F262" s="25"/>
      <c r="G262" s="25"/>
      <c r="H262" s="31" t="str">
        <f aca="false">IF($A262="","",IFERROR(G262/F262,0))</f>
        <v/>
      </c>
      <c r="I262" s="24"/>
    </row>
    <row r="263" customFormat="false" ht="15" hidden="false" customHeight="false" outlineLevel="0" collapsed="false">
      <c r="A263" s="27"/>
      <c r="B263" s="23" t="str">
        <f aca="false">IF($A263="","",TEXT($A263,"mmmm"))</f>
        <v/>
      </c>
      <c r="C263" s="28"/>
      <c r="D263" s="28"/>
      <c r="E263" s="28"/>
      <c r="F263" s="29"/>
      <c r="G263" s="29"/>
      <c r="H263" s="31" t="str">
        <f aca="false">IF($A263="","",IFERROR(G263/F263,0))</f>
        <v/>
      </c>
      <c r="I263" s="28"/>
    </row>
    <row r="264" customFormat="false" ht="15" hidden="false" customHeight="false" outlineLevel="0" collapsed="false">
      <c r="A264" s="22"/>
      <c r="B264" s="23" t="str">
        <f aca="false">IF($A264="","",TEXT($A264,"mmmm"))</f>
        <v/>
      </c>
      <c r="C264" s="24"/>
      <c r="D264" s="24"/>
      <c r="E264" s="24"/>
      <c r="F264" s="25"/>
      <c r="G264" s="25"/>
      <c r="H264" s="31" t="str">
        <f aca="false">IF($A264="","",IFERROR(G264/F264,0))</f>
        <v/>
      </c>
      <c r="I264" s="24"/>
    </row>
    <row r="265" customFormat="false" ht="15" hidden="false" customHeight="false" outlineLevel="0" collapsed="false">
      <c r="A265" s="27"/>
      <c r="B265" s="23" t="str">
        <f aca="false">IF($A265="","",TEXT($A265,"mmmm"))</f>
        <v/>
      </c>
      <c r="C265" s="28"/>
      <c r="D265" s="28"/>
      <c r="E265" s="28"/>
      <c r="F265" s="29"/>
      <c r="G265" s="29"/>
      <c r="H265" s="31" t="str">
        <f aca="false">IF($A265="","",IFERROR(G265/F265,0))</f>
        <v/>
      </c>
      <c r="I265" s="28"/>
    </row>
    <row r="266" customFormat="false" ht="15" hidden="false" customHeight="false" outlineLevel="0" collapsed="false">
      <c r="A266" s="22"/>
      <c r="B266" s="23" t="str">
        <f aca="false">IF($A266="","",TEXT($A266,"mmmm"))</f>
        <v/>
      </c>
      <c r="C266" s="24"/>
      <c r="D266" s="24"/>
      <c r="E266" s="24"/>
      <c r="F266" s="25"/>
      <c r="G266" s="25"/>
      <c r="H266" s="31" t="str">
        <f aca="false">IF($A266="","",IFERROR(G266/F266,0))</f>
        <v/>
      </c>
      <c r="I266" s="24"/>
    </row>
    <row r="267" customFormat="false" ht="15" hidden="false" customHeight="false" outlineLevel="0" collapsed="false">
      <c r="A267" s="27"/>
      <c r="B267" s="23" t="str">
        <f aca="false">IF($A267="","",TEXT($A267,"mmmm"))</f>
        <v/>
      </c>
      <c r="C267" s="28"/>
      <c r="D267" s="28"/>
      <c r="E267" s="28"/>
      <c r="F267" s="29"/>
      <c r="G267" s="29"/>
      <c r="H267" s="31" t="str">
        <f aca="false">IF($A267="","",IFERROR(G267/F267,0))</f>
        <v/>
      </c>
      <c r="I267" s="28"/>
    </row>
    <row r="268" customFormat="false" ht="15" hidden="false" customHeight="false" outlineLevel="0" collapsed="false">
      <c r="A268" s="22"/>
      <c r="B268" s="23" t="str">
        <f aca="false">IF($A268="","",TEXT($A268,"mmmm"))</f>
        <v/>
      </c>
      <c r="C268" s="24"/>
      <c r="D268" s="24"/>
      <c r="E268" s="24"/>
      <c r="F268" s="25"/>
      <c r="G268" s="25"/>
      <c r="H268" s="31" t="str">
        <f aca="false">IF($A268="","",IFERROR(G268/F268,0))</f>
        <v/>
      </c>
      <c r="I268" s="24"/>
    </row>
    <row r="269" customFormat="false" ht="15" hidden="false" customHeight="false" outlineLevel="0" collapsed="false">
      <c r="A269" s="27"/>
      <c r="B269" s="23" t="str">
        <f aca="false">IF($A269="","",TEXT($A269,"mmmm"))</f>
        <v/>
      </c>
      <c r="C269" s="28"/>
      <c r="D269" s="28"/>
      <c r="E269" s="28"/>
      <c r="F269" s="29"/>
      <c r="G269" s="29"/>
      <c r="H269" s="31" t="str">
        <f aca="false">IF($A269="","",IFERROR(G269/F269,0))</f>
        <v/>
      </c>
      <c r="I269" s="28"/>
    </row>
    <row r="270" customFormat="false" ht="15" hidden="false" customHeight="false" outlineLevel="0" collapsed="false">
      <c r="A270" s="22"/>
      <c r="B270" s="23" t="str">
        <f aca="false">IF($A270="","",TEXT($A270,"mmmm"))</f>
        <v/>
      </c>
      <c r="C270" s="24"/>
      <c r="D270" s="24"/>
      <c r="E270" s="24"/>
      <c r="F270" s="25"/>
      <c r="G270" s="25"/>
      <c r="H270" s="31" t="str">
        <f aca="false">IF($A270="","",IFERROR(G270/F270,0))</f>
        <v/>
      </c>
      <c r="I270" s="24"/>
    </row>
    <row r="271" customFormat="false" ht="15" hidden="false" customHeight="false" outlineLevel="0" collapsed="false">
      <c r="A271" s="27"/>
      <c r="B271" s="23" t="str">
        <f aca="false">IF($A271="","",TEXT($A271,"mmmm"))</f>
        <v/>
      </c>
      <c r="C271" s="28"/>
      <c r="D271" s="28"/>
      <c r="E271" s="28"/>
      <c r="F271" s="29"/>
      <c r="G271" s="29"/>
      <c r="H271" s="31" t="str">
        <f aca="false">IF($A271="","",IFERROR(G271/F271,0))</f>
        <v/>
      </c>
      <c r="I271" s="28"/>
    </row>
    <row r="272" customFormat="false" ht="15" hidden="false" customHeight="false" outlineLevel="0" collapsed="false">
      <c r="A272" s="22"/>
      <c r="B272" s="23" t="str">
        <f aca="false">IF($A272="","",TEXT($A272,"mmmm"))</f>
        <v/>
      </c>
      <c r="C272" s="24"/>
      <c r="D272" s="24"/>
      <c r="E272" s="24"/>
      <c r="F272" s="25"/>
      <c r="G272" s="25"/>
      <c r="H272" s="31" t="str">
        <f aca="false">IF($A272="","",IFERROR(G272/F272,0))</f>
        <v/>
      </c>
      <c r="I272" s="24"/>
    </row>
    <row r="273" customFormat="false" ht="15" hidden="false" customHeight="false" outlineLevel="0" collapsed="false">
      <c r="A273" s="27"/>
      <c r="B273" s="23" t="str">
        <f aca="false">IF($A273="","",TEXT($A273,"mmmm"))</f>
        <v/>
      </c>
      <c r="C273" s="28"/>
      <c r="D273" s="28"/>
      <c r="E273" s="28"/>
      <c r="F273" s="29"/>
      <c r="G273" s="29"/>
      <c r="H273" s="31" t="str">
        <f aca="false">IF($A273="","",IFERROR(G273/F273,0))</f>
        <v/>
      </c>
      <c r="I273" s="28"/>
    </row>
    <row r="274" customFormat="false" ht="15" hidden="false" customHeight="false" outlineLevel="0" collapsed="false">
      <c r="A274" s="22"/>
      <c r="B274" s="23" t="str">
        <f aca="false">IF($A274="","",TEXT($A274,"mmmm"))</f>
        <v/>
      </c>
      <c r="C274" s="24"/>
      <c r="D274" s="24"/>
      <c r="E274" s="24"/>
      <c r="F274" s="25"/>
      <c r="G274" s="25"/>
      <c r="H274" s="31" t="str">
        <f aca="false">IF($A274="","",IFERROR(G274/F274,0))</f>
        <v/>
      </c>
      <c r="I274" s="24"/>
    </row>
    <row r="275" customFormat="false" ht="15" hidden="false" customHeight="false" outlineLevel="0" collapsed="false">
      <c r="A275" s="27"/>
      <c r="B275" s="23" t="str">
        <f aca="false">IF($A275="","",TEXT($A275,"mmmm"))</f>
        <v/>
      </c>
      <c r="C275" s="28"/>
      <c r="D275" s="28"/>
      <c r="E275" s="28"/>
      <c r="F275" s="29"/>
      <c r="G275" s="29"/>
      <c r="H275" s="31" t="str">
        <f aca="false">IF($A275="","",IFERROR(G275/F275,0))</f>
        <v/>
      </c>
      <c r="I275" s="28"/>
    </row>
    <row r="276" customFormat="false" ht="15" hidden="false" customHeight="false" outlineLevel="0" collapsed="false">
      <c r="A276" s="22"/>
      <c r="B276" s="23" t="str">
        <f aca="false">IF($A276="","",TEXT($A276,"mmmm"))</f>
        <v/>
      </c>
      <c r="C276" s="24"/>
      <c r="D276" s="24"/>
      <c r="E276" s="24"/>
      <c r="F276" s="25"/>
      <c r="G276" s="25"/>
      <c r="H276" s="31" t="str">
        <f aca="false">IF($A276="","",IFERROR(G276/F276,0))</f>
        <v/>
      </c>
      <c r="I276" s="24"/>
    </row>
    <row r="277" customFormat="false" ht="15" hidden="false" customHeight="false" outlineLevel="0" collapsed="false">
      <c r="A277" s="27"/>
      <c r="B277" s="23" t="str">
        <f aca="false">IF($A277="","",TEXT($A277,"mmmm"))</f>
        <v/>
      </c>
      <c r="C277" s="28"/>
      <c r="D277" s="28"/>
      <c r="E277" s="28"/>
      <c r="F277" s="29"/>
      <c r="G277" s="29"/>
      <c r="H277" s="31" t="str">
        <f aca="false">IF($A277="","",IFERROR(G277/F277,0))</f>
        <v/>
      </c>
      <c r="I277" s="28"/>
    </row>
    <row r="278" customFormat="false" ht="15" hidden="false" customHeight="false" outlineLevel="0" collapsed="false">
      <c r="A278" s="22"/>
      <c r="B278" s="23" t="str">
        <f aca="false">IF($A278="","",TEXT($A278,"mmmm"))</f>
        <v/>
      </c>
      <c r="C278" s="24"/>
      <c r="D278" s="24"/>
      <c r="E278" s="24"/>
      <c r="F278" s="25"/>
      <c r="G278" s="25"/>
      <c r="H278" s="31" t="str">
        <f aca="false">IF($A278="","",IFERROR(G278/F278,0))</f>
        <v/>
      </c>
      <c r="I278" s="24"/>
    </row>
    <row r="279" customFormat="false" ht="15" hidden="false" customHeight="false" outlineLevel="0" collapsed="false">
      <c r="A279" s="27"/>
      <c r="B279" s="23" t="str">
        <f aca="false">IF($A279="","",TEXT($A279,"mmmm"))</f>
        <v/>
      </c>
      <c r="C279" s="28"/>
      <c r="D279" s="28"/>
      <c r="E279" s="28"/>
      <c r="F279" s="29"/>
      <c r="G279" s="29"/>
      <c r="H279" s="31" t="str">
        <f aca="false">IF($A279="","",IFERROR(G279/F279,0))</f>
        <v/>
      </c>
      <c r="I279" s="28"/>
    </row>
    <row r="280" customFormat="false" ht="15" hidden="false" customHeight="false" outlineLevel="0" collapsed="false">
      <c r="A280" s="22"/>
      <c r="B280" s="23" t="str">
        <f aca="false">IF($A280="","",TEXT($A280,"mmmm"))</f>
        <v/>
      </c>
      <c r="C280" s="24"/>
      <c r="D280" s="24"/>
      <c r="E280" s="24"/>
      <c r="F280" s="25"/>
      <c r="G280" s="25"/>
      <c r="H280" s="31" t="str">
        <f aca="false">IF($A280="","",IFERROR(G280/F280,0))</f>
        <v/>
      </c>
      <c r="I280" s="24"/>
    </row>
    <row r="281" customFormat="false" ht="15" hidden="false" customHeight="false" outlineLevel="0" collapsed="false">
      <c r="A281" s="27"/>
      <c r="B281" s="23" t="str">
        <f aca="false">IF($A281="","",TEXT($A281,"mmmm"))</f>
        <v/>
      </c>
      <c r="C281" s="28"/>
      <c r="D281" s="28"/>
      <c r="E281" s="28"/>
      <c r="F281" s="29"/>
      <c r="G281" s="29"/>
      <c r="H281" s="31" t="str">
        <f aca="false">IF($A281="","",IFERROR(G281/F281,0))</f>
        <v/>
      </c>
      <c r="I281" s="28"/>
    </row>
    <row r="282" customFormat="false" ht="15" hidden="false" customHeight="false" outlineLevel="0" collapsed="false">
      <c r="A282" s="22"/>
      <c r="B282" s="23" t="str">
        <f aca="false">IF($A282="","",TEXT($A282,"mmmm"))</f>
        <v/>
      </c>
      <c r="C282" s="24"/>
      <c r="D282" s="24"/>
      <c r="E282" s="24"/>
      <c r="F282" s="25"/>
      <c r="G282" s="25"/>
      <c r="H282" s="31" t="str">
        <f aca="false">IF($A282="","",IFERROR(G282/F282,0))</f>
        <v/>
      </c>
      <c r="I282" s="24"/>
    </row>
    <row r="283" customFormat="false" ht="15" hidden="false" customHeight="false" outlineLevel="0" collapsed="false">
      <c r="A283" s="27"/>
      <c r="B283" s="23" t="str">
        <f aca="false">IF($A283="","",TEXT($A283,"mmmm"))</f>
        <v/>
      </c>
      <c r="C283" s="28"/>
      <c r="D283" s="28"/>
      <c r="E283" s="28"/>
      <c r="F283" s="29"/>
      <c r="G283" s="29"/>
      <c r="H283" s="31" t="str">
        <f aca="false">IF($A283="","",IFERROR(G283/F283,0))</f>
        <v/>
      </c>
      <c r="I283" s="28"/>
    </row>
    <row r="284" customFormat="false" ht="15" hidden="false" customHeight="false" outlineLevel="0" collapsed="false">
      <c r="A284" s="22"/>
      <c r="B284" s="23" t="str">
        <f aca="false">IF($A284="","",TEXT($A284,"mmmm"))</f>
        <v/>
      </c>
      <c r="C284" s="24"/>
      <c r="D284" s="24"/>
      <c r="E284" s="24"/>
      <c r="F284" s="25"/>
      <c r="G284" s="25"/>
      <c r="H284" s="31" t="str">
        <f aca="false">IF($A284="","",IFERROR(G284/F284,0))</f>
        <v/>
      </c>
      <c r="I284" s="24"/>
    </row>
    <row r="285" customFormat="false" ht="15" hidden="false" customHeight="false" outlineLevel="0" collapsed="false">
      <c r="A285" s="27"/>
      <c r="B285" s="23" t="str">
        <f aca="false">IF($A285="","",TEXT($A285,"mmmm"))</f>
        <v/>
      </c>
      <c r="C285" s="28"/>
      <c r="D285" s="28"/>
      <c r="E285" s="28"/>
      <c r="F285" s="29"/>
      <c r="G285" s="29"/>
      <c r="H285" s="31" t="str">
        <f aca="false">IF($A285="","",IFERROR(G285/F285,0))</f>
        <v/>
      </c>
      <c r="I285" s="28"/>
    </row>
    <row r="286" customFormat="false" ht="15" hidden="false" customHeight="false" outlineLevel="0" collapsed="false">
      <c r="A286" s="22"/>
      <c r="B286" s="23" t="str">
        <f aca="false">IF($A286="","",TEXT($A286,"mmmm"))</f>
        <v/>
      </c>
      <c r="C286" s="24"/>
      <c r="D286" s="24"/>
      <c r="E286" s="24"/>
      <c r="F286" s="25"/>
      <c r="G286" s="25"/>
      <c r="H286" s="31" t="str">
        <f aca="false">IF($A286="","",IFERROR(G286/F286,0))</f>
        <v/>
      </c>
      <c r="I286" s="24"/>
    </row>
    <row r="287" customFormat="false" ht="15" hidden="false" customHeight="false" outlineLevel="0" collapsed="false">
      <c r="A287" s="27"/>
      <c r="B287" s="23" t="str">
        <f aca="false">IF($A287="","",TEXT($A287,"mmmm"))</f>
        <v/>
      </c>
      <c r="C287" s="28"/>
      <c r="D287" s="28"/>
      <c r="E287" s="28"/>
      <c r="F287" s="29"/>
      <c r="G287" s="29"/>
      <c r="H287" s="31" t="str">
        <f aca="false">IF($A287="","",IFERROR(G287/F287,0))</f>
        <v/>
      </c>
      <c r="I287" s="28"/>
    </row>
    <row r="288" customFormat="false" ht="15" hidden="false" customHeight="false" outlineLevel="0" collapsed="false">
      <c r="A288" s="22"/>
      <c r="B288" s="23" t="str">
        <f aca="false">IF($A288="","",TEXT($A288,"mmmm"))</f>
        <v/>
      </c>
      <c r="C288" s="24"/>
      <c r="D288" s="24"/>
      <c r="E288" s="24"/>
      <c r="F288" s="25"/>
      <c r="G288" s="25"/>
      <c r="H288" s="31" t="str">
        <f aca="false">IF($A288="","",IFERROR(G288/F288,0))</f>
        <v/>
      </c>
      <c r="I288" s="24"/>
    </row>
    <row r="289" customFormat="false" ht="15" hidden="false" customHeight="false" outlineLevel="0" collapsed="false">
      <c r="A289" s="27"/>
      <c r="B289" s="23" t="str">
        <f aca="false">IF($A289="","",TEXT($A289,"mmmm"))</f>
        <v/>
      </c>
      <c r="C289" s="28"/>
      <c r="D289" s="28"/>
      <c r="E289" s="28"/>
      <c r="F289" s="29"/>
      <c r="G289" s="29"/>
      <c r="H289" s="31" t="str">
        <f aca="false">IF($A289="","",IFERROR(G289/F289,0))</f>
        <v/>
      </c>
      <c r="I289" s="28"/>
    </row>
    <row r="290" customFormat="false" ht="15" hidden="false" customHeight="false" outlineLevel="0" collapsed="false">
      <c r="A290" s="22"/>
      <c r="B290" s="23" t="str">
        <f aca="false">IF($A290="","",TEXT($A290,"mmmm"))</f>
        <v/>
      </c>
      <c r="C290" s="24"/>
      <c r="D290" s="24"/>
      <c r="E290" s="24"/>
      <c r="F290" s="25"/>
      <c r="G290" s="25"/>
      <c r="H290" s="31" t="str">
        <f aca="false">IF($A290="","",IFERROR(G290/F290,0))</f>
        <v/>
      </c>
      <c r="I290" s="24"/>
    </row>
    <row r="291" customFormat="false" ht="15" hidden="false" customHeight="false" outlineLevel="0" collapsed="false">
      <c r="A291" s="27"/>
      <c r="B291" s="23" t="str">
        <f aca="false">IF($A291="","",TEXT($A291,"mmmm"))</f>
        <v/>
      </c>
      <c r="C291" s="28"/>
      <c r="D291" s="28"/>
      <c r="E291" s="28"/>
      <c r="F291" s="29"/>
      <c r="G291" s="29"/>
      <c r="H291" s="31" t="str">
        <f aca="false">IF($A291="","",IFERROR(G291/F291,0))</f>
        <v/>
      </c>
      <c r="I291" s="28"/>
    </row>
    <row r="292" customFormat="false" ht="15" hidden="false" customHeight="false" outlineLevel="0" collapsed="false">
      <c r="A292" s="22"/>
      <c r="B292" s="23" t="str">
        <f aca="false">IF($A292="","",TEXT($A292,"mmmm"))</f>
        <v/>
      </c>
      <c r="C292" s="24"/>
      <c r="D292" s="24"/>
      <c r="E292" s="24"/>
      <c r="F292" s="25"/>
      <c r="G292" s="25"/>
      <c r="H292" s="31" t="str">
        <f aca="false">IF($A292="","",IFERROR(G292/F292,0))</f>
        <v/>
      </c>
      <c r="I292" s="24"/>
    </row>
    <row r="293" customFormat="false" ht="15" hidden="false" customHeight="false" outlineLevel="0" collapsed="false">
      <c r="A293" s="27"/>
      <c r="B293" s="23" t="str">
        <f aca="false">IF($A293="","",TEXT($A293,"mmmm"))</f>
        <v/>
      </c>
      <c r="C293" s="28"/>
      <c r="D293" s="28"/>
      <c r="E293" s="28"/>
      <c r="F293" s="29"/>
      <c r="G293" s="29"/>
      <c r="H293" s="31" t="str">
        <f aca="false">IF($A293="","",IFERROR(G293/F293,0))</f>
        <v/>
      </c>
      <c r="I293" s="28"/>
    </row>
    <row r="294" customFormat="false" ht="15" hidden="false" customHeight="false" outlineLevel="0" collapsed="false">
      <c r="A294" s="22"/>
      <c r="B294" s="23" t="str">
        <f aca="false">IF($A294="","",TEXT($A294,"mmmm"))</f>
        <v/>
      </c>
      <c r="C294" s="24"/>
      <c r="D294" s="24"/>
      <c r="E294" s="24"/>
      <c r="F294" s="25"/>
      <c r="G294" s="25"/>
      <c r="H294" s="31" t="str">
        <f aca="false">IF($A294="","",IFERROR(G294/F294,0))</f>
        <v/>
      </c>
      <c r="I294" s="24"/>
    </row>
    <row r="295" customFormat="false" ht="15" hidden="false" customHeight="false" outlineLevel="0" collapsed="false">
      <c r="A295" s="27"/>
      <c r="B295" s="23" t="str">
        <f aca="false">IF($A295="","",TEXT($A295,"mmmm"))</f>
        <v/>
      </c>
      <c r="C295" s="28"/>
      <c r="D295" s="28"/>
      <c r="E295" s="28"/>
      <c r="F295" s="29"/>
      <c r="G295" s="29"/>
      <c r="H295" s="31" t="str">
        <f aca="false">IF($A295="","",IFERROR(G295/F295,0))</f>
        <v/>
      </c>
      <c r="I295" s="28"/>
    </row>
    <row r="296" customFormat="false" ht="15" hidden="false" customHeight="false" outlineLevel="0" collapsed="false">
      <c r="A296" s="22"/>
      <c r="B296" s="23" t="str">
        <f aca="false">IF($A296="","",TEXT($A296,"mmmm"))</f>
        <v/>
      </c>
      <c r="C296" s="24"/>
      <c r="D296" s="24"/>
      <c r="E296" s="24"/>
      <c r="F296" s="25"/>
      <c r="G296" s="25"/>
      <c r="H296" s="31" t="str">
        <f aca="false">IF($A296="","",IFERROR(G296/F296,0))</f>
        <v/>
      </c>
      <c r="I296" s="24"/>
    </row>
    <row r="297" customFormat="false" ht="15" hidden="false" customHeight="false" outlineLevel="0" collapsed="false">
      <c r="A297" s="27"/>
      <c r="B297" s="23" t="str">
        <f aca="false">IF($A297="","",TEXT($A297,"mmmm"))</f>
        <v/>
      </c>
      <c r="C297" s="28"/>
      <c r="D297" s="28"/>
      <c r="E297" s="28"/>
      <c r="F297" s="29"/>
      <c r="G297" s="29"/>
      <c r="H297" s="31" t="str">
        <f aca="false">IF($A297="","",IFERROR(G297/F297,0))</f>
        <v/>
      </c>
      <c r="I297" s="28"/>
    </row>
    <row r="298" customFormat="false" ht="15" hidden="false" customHeight="false" outlineLevel="0" collapsed="false">
      <c r="A298" s="22"/>
      <c r="B298" s="23" t="str">
        <f aca="false">IF($A298="","",TEXT($A298,"mmmm"))</f>
        <v/>
      </c>
      <c r="C298" s="24"/>
      <c r="D298" s="24"/>
      <c r="E298" s="24"/>
      <c r="F298" s="25"/>
      <c r="G298" s="25"/>
      <c r="H298" s="31" t="str">
        <f aca="false">IF($A298="","",IFERROR(G298/F298,0))</f>
        <v/>
      </c>
      <c r="I298" s="24"/>
    </row>
    <row r="299" customFormat="false" ht="15" hidden="false" customHeight="false" outlineLevel="0" collapsed="false">
      <c r="A299" s="27"/>
      <c r="B299" s="23" t="str">
        <f aca="false">IF($A299="","",TEXT($A299,"mmmm"))</f>
        <v/>
      </c>
      <c r="C299" s="28"/>
      <c r="D299" s="28"/>
      <c r="E299" s="28"/>
      <c r="F299" s="29"/>
      <c r="G299" s="29"/>
      <c r="H299" s="31" t="str">
        <f aca="false">IF($A299="","",IFERROR(G299/F299,0))</f>
        <v/>
      </c>
      <c r="I299" s="28"/>
    </row>
    <row r="300" customFormat="false" ht="15" hidden="false" customHeight="false" outlineLevel="0" collapsed="false">
      <c r="A300" s="22"/>
      <c r="B300" s="23" t="str">
        <f aca="false">IF($A300="","",TEXT($A300,"mmmm"))</f>
        <v/>
      </c>
      <c r="C300" s="24"/>
      <c r="D300" s="24"/>
      <c r="E300" s="24"/>
      <c r="F300" s="25"/>
      <c r="G300" s="25"/>
      <c r="H300" s="31" t="str">
        <f aca="false">IF($A300="","",IFERROR(G300/F300,0))</f>
        <v/>
      </c>
      <c r="I300" s="24"/>
    </row>
    <row r="301" customFormat="false" ht="15" hidden="false" customHeight="false" outlineLevel="0" collapsed="false">
      <c r="A301" s="27"/>
      <c r="B301" s="23" t="str">
        <f aca="false">IF($A301="","",TEXT($A301,"mmmm"))</f>
        <v/>
      </c>
      <c r="C301" s="28"/>
      <c r="D301" s="28"/>
      <c r="E301" s="28"/>
      <c r="F301" s="29"/>
      <c r="G301" s="29"/>
      <c r="H301" s="31" t="str">
        <f aca="false">IF($A301="","",IFERROR(G301/F301,0))</f>
        <v/>
      </c>
      <c r="I301" s="28"/>
    </row>
    <row r="302" customFormat="false" ht="15" hidden="false" customHeight="false" outlineLevel="0" collapsed="false">
      <c r="A302" s="22"/>
      <c r="B302" s="23" t="str">
        <f aca="false">IF($A302="","",TEXT($A302,"mmmm"))</f>
        <v/>
      </c>
      <c r="C302" s="24"/>
      <c r="D302" s="24"/>
      <c r="E302" s="24"/>
      <c r="F302" s="25"/>
      <c r="G302" s="25"/>
      <c r="H302" s="31" t="str">
        <f aca="false">IF($A302="","",IFERROR(G302/F302,0))</f>
        <v/>
      </c>
      <c r="I302" s="24"/>
    </row>
    <row r="303" customFormat="false" ht="15" hidden="false" customHeight="false" outlineLevel="0" collapsed="false">
      <c r="A303" s="27"/>
      <c r="B303" s="23" t="str">
        <f aca="false">IF($A303="","",TEXT($A303,"mmmm"))</f>
        <v/>
      </c>
      <c r="C303" s="28"/>
      <c r="D303" s="28"/>
      <c r="E303" s="28"/>
      <c r="F303" s="29"/>
      <c r="G303" s="29"/>
      <c r="H303" s="31" t="str">
        <f aca="false">IF($A303="","",IFERROR(G303/F303,0))</f>
        <v/>
      </c>
      <c r="I303" s="28"/>
    </row>
    <row r="304" customFormat="false" ht="15" hidden="false" customHeight="false" outlineLevel="0" collapsed="false">
      <c r="A304" s="22"/>
      <c r="B304" s="23" t="str">
        <f aca="false">IF($A304="","",TEXT($A304,"mmmm"))</f>
        <v/>
      </c>
      <c r="C304" s="24"/>
      <c r="D304" s="24"/>
      <c r="E304" s="24"/>
      <c r="F304" s="25"/>
      <c r="G304" s="25"/>
      <c r="H304" s="31" t="str">
        <f aca="false">IF($A304="","",IFERROR(G304/F304,0))</f>
        <v/>
      </c>
      <c r="I304" s="24"/>
    </row>
    <row r="305" customFormat="false" ht="15" hidden="false" customHeight="false" outlineLevel="0" collapsed="false">
      <c r="A305" s="27"/>
      <c r="B305" s="23" t="str">
        <f aca="false">IF($A305="","",TEXT($A305,"mmmm"))</f>
        <v/>
      </c>
      <c r="C305" s="28"/>
      <c r="D305" s="28"/>
      <c r="E305" s="28"/>
      <c r="F305" s="29"/>
      <c r="G305" s="29"/>
      <c r="H305" s="31" t="str">
        <f aca="false">IF($A305="","",IFERROR(G305/F305,0))</f>
        <v/>
      </c>
      <c r="I305" s="28"/>
    </row>
    <row r="306" customFormat="false" ht="15" hidden="false" customHeight="false" outlineLevel="0" collapsed="false">
      <c r="A306" s="22"/>
      <c r="B306" s="23" t="str">
        <f aca="false">IF($A306="","",TEXT($A306,"mmmm"))</f>
        <v/>
      </c>
      <c r="C306" s="24"/>
      <c r="D306" s="24"/>
      <c r="E306" s="24"/>
      <c r="F306" s="25"/>
      <c r="G306" s="25"/>
      <c r="H306" s="31" t="str">
        <f aca="false">IF($A306="","",IFERROR(G306/F306,0))</f>
        <v/>
      </c>
      <c r="I306" s="24"/>
    </row>
    <row r="307" customFormat="false" ht="15" hidden="false" customHeight="false" outlineLevel="0" collapsed="false">
      <c r="A307" s="27"/>
      <c r="B307" s="23" t="str">
        <f aca="false">IF($A307="","",TEXT($A307,"mmmm"))</f>
        <v/>
      </c>
      <c r="C307" s="28"/>
      <c r="D307" s="28"/>
      <c r="E307" s="28"/>
      <c r="F307" s="29"/>
      <c r="G307" s="29"/>
      <c r="H307" s="31" t="str">
        <f aca="false">IF($A307="","",IFERROR(G307/F307,0))</f>
        <v/>
      </c>
      <c r="I307" s="28"/>
    </row>
    <row r="308" customFormat="false" ht="15" hidden="false" customHeight="false" outlineLevel="0" collapsed="false">
      <c r="A308" s="22"/>
      <c r="B308" s="23" t="str">
        <f aca="false">IF($A308="","",TEXT($A308,"mmmm"))</f>
        <v/>
      </c>
      <c r="C308" s="24"/>
      <c r="D308" s="24"/>
      <c r="E308" s="24"/>
      <c r="F308" s="25"/>
      <c r="G308" s="25"/>
      <c r="H308" s="31" t="str">
        <f aca="false">IF($A308="","",IFERROR(G308/F308,0))</f>
        <v/>
      </c>
      <c r="I308" s="24"/>
    </row>
    <row r="309" customFormat="false" ht="15" hidden="false" customHeight="false" outlineLevel="0" collapsed="false">
      <c r="A309" s="27"/>
      <c r="B309" s="23" t="str">
        <f aca="false">IF($A309="","",TEXT($A309,"mmmm"))</f>
        <v/>
      </c>
      <c r="C309" s="28"/>
      <c r="D309" s="28"/>
      <c r="E309" s="28"/>
      <c r="F309" s="29"/>
      <c r="G309" s="29"/>
      <c r="H309" s="31" t="str">
        <f aca="false">IF($A309="","",IFERROR(G309/F309,0))</f>
        <v/>
      </c>
      <c r="I309" s="28"/>
    </row>
    <row r="310" customFormat="false" ht="15" hidden="false" customHeight="false" outlineLevel="0" collapsed="false">
      <c r="A310" s="22"/>
      <c r="B310" s="23" t="str">
        <f aca="false">IF($A310="","",TEXT($A310,"mmmm"))</f>
        <v/>
      </c>
      <c r="C310" s="24"/>
      <c r="D310" s="24"/>
      <c r="E310" s="24"/>
      <c r="F310" s="25"/>
      <c r="G310" s="25"/>
      <c r="H310" s="31" t="str">
        <f aca="false">IF($A310="","",IFERROR(G310/F310,0))</f>
        <v/>
      </c>
      <c r="I310" s="24"/>
    </row>
    <row r="311" customFormat="false" ht="15" hidden="false" customHeight="false" outlineLevel="0" collapsed="false">
      <c r="A311" s="27"/>
      <c r="B311" s="23" t="str">
        <f aca="false">IF($A311="","",TEXT($A311,"mmmm"))</f>
        <v/>
      </c>
      <c r="C311" s="28"/>
      <c r="D311" s="28"/>
      <c r="E311" s="28"/>
      <c r="F311" s="29"/>
      <c r="G311" s="29"/>
      <c r="H311" s="31" t="str">
        <f aca="false">IF($A311="","",IFERROR(G311/F311,0))</f>
        <v/>
      </c>
      <c r="I311" s="28"/>
    </row>
    <row r="312" customFormat="false" ht="15" hidden="false" customHeight="false" outlineLevel="0" collapsed="false">
      <c r="A312" s="22"/>
      <c r="B312" s="23" t="str">
        <f aca="false">IF($A312="","",TEXT($A312,"mmmm"))</f>
        <v/>
      </c>
      <c r="C312" s="24"/>
      <c r="D312" s="24"/>
      <c r="E312" s="24"/>
      <c r="F312" s="25"/>
      <c r="G312" s="25"/>
      <c r="H312" s="31" t="str">
        <f aca="false">IF($A312="","",IFERROR(G312/F312,0))</f>
        <v/>
      </c>
      <c r="I312" s="24"/>
    </row>
    <row r="313" customFormat="false" ht="15" hidden="false" customHeight="false" outlineLevel="0" collapsed="false">
      <c r="A313" s="27"/>
      <c r="B313" s="23" t="str">
        <f aca="false">IF($A313="","",TEXT($A313,"mmmm"))</f>
        <v/>
      </c>
      <c r="C313" s="28"/>
      <c r="D313" s="28"/>
      <c r="E313" s="28"/>
      <c r="F313" s="29"/>
      <c r="G313" s="29"/>
      <c r="H313" s="31" t="str">
        <f aca="false">IF($A313="","",IFERROR(G313/F313,0))</f>
        <v/>
      </c>
      <c r="I313" s="28"/>
    </row>
    <row r="314" customFormat="false" ht="15" hidden="false" customHeight="false" outlineLevel="0" collapsed="false">
      <c r="A314" s="22"/>
      <c r="B314" s="23" t="str">
        <f aca="false">IF($A314="","",TEXT($A314,"mmmm"))</f>
        <v/>
      </c>
      <c r="C314" s="24"/>
      <c r="D314" s="24"/>
      <c r="E314" s="24"/>
      <c r="F314" s="25"/>
      <c r="G314" s="25"/>
      <c r="H314" s="31" t="str">
        <f aca="false">IF($A314="","",IFERROR(G314/F314,0))</f>
        <v/>
      </c>
      <c r="I314" s="24"/>
    </row>
    <row r="315" customFormat="false" ht="15" hidden="false" customHeight="false" outlineLevel="0" collapsed="false">
      <c r="A315" s="27"/>
      <c r="B315" s="23" t="str">
        <f aca="false">IF($A315="","",TEXT($A315,"mmmm"))</f>
        <v/>
      </c>
      <c r="C315" s="28"/>
      <c r="D315" s="28"/>
      <c r="E315" s="28"/>
      <c r="F315" s="29"/>
      <c r="G315" s="29"/>
      <c r="H315" s="31" t="str">
        <f aca="false">IF($A315="","",IFERROR(G315/F315,0))</f>
        <v/>
      </c>
      <c r="I315" s="28"/>
    </row>
    <row r="316" customFormat="false" ht="15" hidden="false" customHeight="false" outlineLevel="0" collapsed="false">
      <c r="A316" s="22"/>
      <c r="B316" s="23" t="str">
        <f aca="false">IF($A316="","",TEXT($A316,"mmmm"))</f>
        <v/>
      </c>
      <c r="C316" s="24"/>
      <c r="D316" s="24"/>
      <c r="E316" s="24"/>
      <c r="F316" s="25"/>
      <c r="G316" s="25"/>
      <c r="H316" s="31" t="str">
        <f aca="false">IF($A316="","",IFERROR(G316/F316,0))</f>
        <v/>
      </c>
      <c r="I316" s="24"/>
    </row>
    <row r="317" customFormat="false" ht="15" hidden="false" customHeight="false" outlineLevel="0" collapsed="false">
      <c r="A317" s="27"/>
      <c r="B317" s="23" t="str">
        <f aca="false">IF($A317="","",TEXT($A317,"mmmm"))</f>
        <v/>
      </c>
      <c r="C317" s="28"/>
      <c r="D317" s="28"/>
      <c r="E317" s="28"/>
      <c r="F317" s="29"/>
      <c r="G317" s="29"/>
      <c r="H317" s="31" t="str">
        <f aca="false">IF($A317="","",IFERROR(G317/F317,0))</f>
        <v/>
      </c>
      <c r="I317" s="28"/>
    </row>
    <row r="318" customFormat="false" ht="15" hidden="false" customHeight="false" outlineLevel="0" collapsed="false">
      <c r="A318" s="22"/>
      <c r="B318" s="23" t="str">
        <f aca="false">IF($A318="","",TEXT($A318,"mmmm"))</f>
        <v/>
      </c>
      <c r="C318" s="24"/>
      <c r="D318" s="24"/>
      <c r="E318" s="24"/>
      <c r="F318" s="25"/>
      <c r="G318" s="25"/>
      <c r="H318" s="31" t="str">
        <f aca="false">IF($A318="","",IFERROR(G318/F318,0))</f>
        <v/>
      </c>
      <c r="I318" s="24"/>
    </row>
    <row r="319" customFormat="false" ht="15" hidden="false" customHeight="false" outlineLevel="0" collapsed="false">
      <c r="A319" s="27"/>
      <c r="B319" s="23" t="str">
        <f aca="false">IF($A319="","",TEXT($A319,"mmmm"))</f>
        <v/>
      </c>
      <c r="C319" s="28"/>
      <c r="D319" s="28"/>
      <c r="E319" s="28"/>
      <c r="F319" s="29"/>
      <c r="G319" s="29"/>
      <c r="H319" s="31" t="str">
        <f aca="false">IF($A319="","",IFERROR(G319/F319,0))</f>
        <v/>
      </c>
      <c r="I319" s="28"/>
    </row>
    <row r="320" customFormat="false" ht="15" hidden="false" customHeight="false" outlineLevel="0" collapsed="false">
      <c r="A320" s="22"/>
      <c r="B320" s="23" t="str">
        <f aca="false">IF($A320="","",TEXT($A320,"mmmm"))</f>
        <v/>
      </c>
      <c r="C320" s="24"/>
      <c r="D320" s="24"/>
      <c r="E320" s="24"/>
      <c r="F320" s="25"/>
      <c r="G320" s="25"/>
      <c r="H320" s="31" t="str">
        <f aca="false">IF($A320="","",IFERROR(G320/F320,0))</f>
        <v/>
      </c>
      <c r="I320" s="24"/>
    </row>
    <row r="321" customFormat="false" ht="15" hidden="false" customHeight="false" outlineLevel="0" collapsed="false">
      <c r="A321" s="27"/>
      <c r="B321" s="23" t="str">
        <f aca="false">IF($A321="","",TEXT($A321,"mmmm"))</f>
        <v/>
      </c>
      <c r="C321" s="28"/>
      <c r="D321" s="28"/>
      <c r="E321" s="28"/>
      <c r="F321" s="29"/>
      <c r="G321" s="29"/>
      <c r="H321" s="31" t="str">
        <f aca="false">IF($A321="","",IFERROR(G321/F321,0))</f>
        <v/>
      </c>
      <c r="I321" s="28"/>
    </row>
    <row r="322" customFormat="false" ht="15" hidden="false" customHeight="false" outlineLevel="0" collapsed="false">
      <c r="A322" s="22"/>
      <c r="B322" s="23" t="str">
        <f aca="false">IF($A322="","",TEXT($A322,"mmmm"))</f>
        <v/>
      </c>
      <c r="C322" s="24"/>
      <c r="D322" s="24"/>
      <c r="E322" s="24"/>
      <c r="F322" s="25"/>
      <c r="G322" s="25"/>
      <c r="H322" s="31" t="str">
        <f aca="false">IF($A322="","",IFERROR(G322/F322,0))</f>
        <v/>
      </c>
      <c r="I322" s="24"/>
    </row>
    <row r="323" customFormat="false" ht="15" hidden="false" customHeight="false" outlineLevel="0" collapsed="false">
      <c r="A323" s="27"/>
      <c r="B323" s="23" t="str">
        <f aca="false">IF($A323="","",TEXT($A323,"mmmm"))</f>
        <v/>
      </c>
      <c r="C323" s="28"/>
      <c r="D323" s="28"/>
      <c r="E323" s="28"/>
      <c r="F323" s="29"/>
      <c r="G323" s="29"/>
      <c r="H323" s="31" t="str">
        <f aca="false">IF($A323="","",IFERROR(G323/F323,0))</f>
        <v/>
      </c>
      <c r="I323" s="28"/>
    </row>
    <row r="324" customFormat="false" ht="15" hidden="false" customHeight="false" outlineLevel="0" collapsed="false">
      <c r="A324" s="22"/>
      <c r="B324" s="23" t="str">
        <f aca="false">IF($A324="","",TEXT($A324,"mmmm"))</f>
        <v/>
      </c>
      <c r="C324" s="24"/>
      <c r="D324" s="24"/>
      <c r="E324" s="24"/>
      <c r="F324" s="25"/>
      <c r="G324" s="25"/>
      <c r="H324" s="31" t="str">
        <f aca="false">IF($A324="","",IFERROR(G324/F324,0))</f>
        <v/>
      </c>
      <c r="I324" s="24"/>
    </row>
    <row r="325" customFormat="false" ht="15" hidden="false" customHeight="false" outlineLevel="0" collapsed="false">
      <c r="A325" s="27"/>
      <c r="B325" s="23" t="str">
        <f aca="false">IF($A325="","",TEXT($A325,"mmmm"))</f>
        <v/>
      </c>
      <c r="C325" s="28"/>
      <c r="D325" s="28"/>
      <c r="E325" s="28"/>
      <c r="F325" s="29"/>
      <c r="G325" s="29"/>
      <c r="H325" s="31" t="str">
        <f aca="false">IF($A325="","",IFERROR(G325/F325,0))</f>
        <v/>
      </c>
      <c r="I325" s="28"/>
    </row>
    <row r="326" customFormat="false" ht="15" hidden="false" customHeight="false" outlineLevel="0" collapsed="false">
      <c r="A326" s="22"/>
      <c r="B326" s="23" t="str">
        <f aca="false">IF($A326="","",TEXT($A326,"mmmm"))</f>
        <v/>
      </c>
      <c r="C326" s="24"/>
      <c r="D326" s="24"/>
      <c r="E326" s="24"/>
      <c r="F326" s="25"/>
      <c r="G326" s="25"/>
      <c r="H326" s="31" t="str">
        <f aca="false">IF($A326="","",IFERROR(G326/F326,0))</f>
        <v/>
      </c>
      <c r="I326" s="24"/>
    </row>
    <row r="327" customFormat="false" ht="15" hidden="false" customHeight="false" outlineLevel="0" collapsed="false">
      <c r="A327" s="27"/>
      <c r="B327" s="23" t="str">
        <f aca="false">IF($A327="","",TEXT($A327,"mmmm"))</f>
        <v/>
      </c>
      <c r="C327" s="28"/>
      <c r="D327" s="28"/>
      <c r="E327" s="28"/>
      <c r="F327" s="29"/>
      <c r="G327" s="29"/>
      <c r="H327" s="31" t="str">
        <f aca="false">IF($A327="","",IFERROR(G327/F327,0))</f>
        <v/>
      </c>
      <c r="I327" s="28"/>
    </row>
    <row r="328" customFormat="false" ht="15" hidden="false" customHeight="false" outlineLevel="0" collapsed="false">
      <c r="A328" s="22"/>
      <c r="B328" s="23" t="str">
        <f aca="false">IF($A328="","",TEXT($A328,"mmmm"))</f>
        <v/>
      </c>
      <c r="C328" s="24"/>
      <c r="D328" s="24"/>
      <c r="E328" s="24"/>
      <c r="F328" s="25"/>
      <c r="G328" s="25"/>
      <c r="H328" s="31" t="str">
        <f aca="false">IF($A328="","",IFERROR(G328/F328,0))</f>
        <v/>
      </c>
      <c r="I328" s="24"/>
    </row>
    <row r="329" customFormat="false" ht="15" hidden="false" customHeight="false" outlineLevel="0" collapsed="false">
      <c r="A329" s="27"/>
      <c r="B329" s="23" t="str">
        <f aca="false">IF($A329="","",TEXT($A329,"mmmm"))</f>
        <v/>
      </c>
      <c r="C329" s="28"/>
      <c r="D329" s="28"/>
      <c r="E329" s="28"/>
      <c r="F329" s="29"/>
      <c r="G329" s="29"/>
      <c r="H329" s="31" t="str">
        <f aca="false">IF($A329="","",IFERROR(G329/F329,0))</f>
        <v/>
      </c>
      <c r="I329" s="28"/>
    </row>
    <row r="330" customFormat="false" ht="15" hidden="false" customHeight="false" outlineLevel="0" collapsed="false">
      <c r="A330" s="22"/>
      <c r="B330" s="23" t="str">
        <f aca="false">IF($A330="","",TEXT($A330,"mmmm"))</f>
        <v/>
      </c>
      <c r="C330" s="24"/>
      <c r="D330" s="24"/>
      <c r="E330" s="24"/>
      <c r="F330" s="25"/>
      <c r="G330" s="25"/>
      <c r="H330" s="31" t="str">
        <f aca="false">IF($A330="","",IFERROR(G330/F330,0))</f>
        <v/>
      </c>
      <c r="I330" s="24"/>
    </row>
    <row r="331" customFormat="false" ht="15" hidden="false" customHeight="false" outlineLevel="0" collapsed="false">
      <c r="A331" s="27"/>
      <c r="B331" s="23" t="str">
        <f aca="false">IF($A331="","",TEXT($A331,"mmmm"))</f>
        <v/>
      </c>
      <c r="C331" s="28"/>
      <c r="D331" s="28"/>
      <c r="E331" s="28"/>
      <c r="F331" s="29"/>
      <c r="G331" s="29"/>
      <c r="H331" s="31" t="str">
        <f aca="false">IF($A331="","",IFERROR(G331/F331,0))</f>
        <v/>
      </c>
      <c r="I331" s="28"/>
    </row>
    <row r="332" customFormat="false" ht="15" hidden="false" customHeight="false" outlineLevel="0" collapsed="false">
      <c r="A332" s="22"/>
      <c r="B332" s="23" t="str">
        <f aca="false">IF($A332="","",TEXT($A332,"mmmm"))</f>
        <v/>
      </c>
      <c r="C332" s="24"/>
      <c r="D332" s="24"/>
      <c r="E332" s="24"/>
      <c r="F332" s="25"/>
      <c r="G332" s="25"/>
      <c r="H332" s="31" t="str">
        <f aca="false">IF($A332="","",IFERROR(G332/F332,0))</f>
        <v/>
      </c>
      <c r="I332" s="24"/>
    </row>
    <row r="333" customFormat="false" ht="15" hidden="false" customHeight="false" outlineLevel="0" collapsed="false">
      <c r="A333" s="27"/>
      <c r="B333" s="23" t="str">
        <f aca="false">IF($A333="","",TEXT($A333,"mmmm"))</f>
        <v/>
      </c>
      <c r="C333" s="28"/>
      <c r="D333" s="28"/>
      <c r="E333" s="28"/>
      <c r="F333" s="29"/>
      <c r="G333" s="29"/>
      <c r="H333" s="31" t="str">
        <f aca="false">IF($A333="","",IFERROR(G333/F333,0))</f>
        <v/>
      </c>
      <c r="I333" s="28"/>
    </row>
    <row r="334" customFormat="false" ht="15" hidden="false" customHeight="false" outlineLevel="0" collapsed="false">
      <c r="A334" s="22"/>
      <c r="B334" s="23" t="str">
        <f aca="false">IF($A334="","",TEXT($A334,"mmmm"))</f>
        <v/>
      </c>
      <c r="C334" s="24"/>
      <c r="D334" s="24"/>
      <c r="E334" s="24"/>
      <c r="F334" s="25"/>
      <c r="G334" s="25"/>
      <c r="H334" s="31" t="str">
        <f aca="false">IF($A334="","",IFERROR(G334/F334,0))</f>
        <v/>
      </c>
      <c r="I334" s="24"/>
    </row>
    <row r="335" customFormat="false" ht="15" hidden="false" customHeight="false" outlineLevel="0" collapsed="false">
      <c r="A335" s="27"/>
      <c r="B335" s="23" t="str">
        <f aca="false">IF($A335="","",TEXT($A335,"mmmm"))</f>
        <v/>
      </c>
      <c r="C335" s="28"/>
      <c r="D335" s="28"/>
      <c r="E335" s="28"/>
      <c r="F335" s="29"/>
      <c r="G335" s="29"/>
      <c r="H335" s="31" t="str">
        <f aca="false">IF($A335="","",IFERROR(G335/F335,0))</f>
        <v/>
      </c>
      <c r="I335" s="28"/>
    </row>
    <row r="336" customFormat="false" ht="15" hidden="false" customHeight="false" outlineLevel="0" collapsed="false">
      <c r="A336" s="22"/>
      <c r="B336" s="23" t="str">
        <f aca="false">IF($A336="","",TEXT($A336,"mmmm"))</f>
        <v/>
      </c>
      <c r="C336" s="24"/>
      <c r="D336" s="24"/>
      <c r="E336" s="24"/>
      <c r="F336" s="25"/>
      <c r="G336" s="25"/>
      <c r="H336" s="31" t="str">
        <f aca="false">IF($A336="","",IFERROR(G336/F336,0))</f>
        <v/>
      </c>
      <c r="I336" s="24"/>
    </row>
    <row r="337" customFormat="false" ht="15" hidden="false" customHeight="false" outlineLevel="0" collapsed="false">
      <c r="A337" s="27"/>
      <c r="B337" s="23" t="str">
        <f aca="false">IF($A337="","",TEXT($A337,"mmmm"))</f>
        <v/>
      </c>
      <c r="C337" s="28"/>
      <c r="D337" s="28"/>
      <c r="E337" s="28"/>
      <c r="F337" s="29"/>
      <c r="G337" s="29"/>
      <c r="H337" s="31" t="str">
        <f aca="false">IF($A337="","",IFERROR(G337/F337,0))</f>
        <v/>
      </c>
      <c r="I337" s="28"/>
    </row>
    <row r="338" customFormat="false" ht="15" hidden="false" customHeight="false" outlineLevel="0" collapsed="false">
      <c r="A338" s="22"/>
      <c r="B338" s="23" t="str">
        <f aca="false">IF($A338="","",TEXT($A338,"mmmm"))</f>
        <v/>
      </c>
      <c r="C338" s="24"/>
      <c r="D338" s="24"/>
      <c r="E338" s="24"/>
      <c r="F338" s="25"/>
      <c r="G338" s="25"/>
      <c r="H338" s="31" t="str">
        <f aca="false">IF($A338="","",IFERROR(G338/F338,0))</f>
        <v/>
      </c>
      <c r="I338" s="24"/>
    </row>
    <row r="339" customFormat="false" ht="15" hidden="false" customHeight="false" outlineLevel="0" collapsed="false">
      <c r="A339" s="27"/>
      <c r="B339" s="23" t="str">
        <f aca="false">IF($A339="","",TEXT($A339,"mmmm"))</f>
        <v/>
      </c>
      <c r="C339" s="28"/>
      <c r="D339" s="28"/>
      <c r="E339" s="28"/>
      <c r="F339" s="29"/>
      <c r="G339" s="29"/>
      <c r="H339" s="31" t="str">
        <f aca="false">IF($A339="","",IFERROR(G339/F339,0))</f>
        <v/>
      </c>
      <c r="I339" s="28"/>
    </row>
    <row r="340" customFormat="false" ht="15" hidden="false" customHeight="false" outlineLevel="0" collapsed="false">
      <c r="A340" s="22"/>
      <c r="B340" s="23" t="str">
        <f aca="false">IF($A340="","",TEXT($A340,"mmmm"))</f>
        <v/>
      </c>
      <c r="C340" s="24"/>
      <c r="D340" s="24"/>
      <c r="E340" s="24"/>
      <c r="F340" s="25"/>
      <c r="G340" s="25"/>
      <c r="H340" s="31" t="str">
        <f aca="false">IF($A340="","",IFERROR(G340/F340,0))</f>
        <v/>
      </c>
      <c r="I340" s="24"/>
    </row>
    <row r="341" customFormat="false" ht="15" hidden="false" customHeight="false" outlineLevel="0" collapsed="false">
      <c r="A341" s="27"/>
      <c r="B341" s="23" t="str">
        <f aca="false">IF($A341="","",TEXT($A341,"mmmm"))</f>
        <v/>
      </c>
      <c r="C341" s="28"/>
      <c r="D341" s="28"/>
      <c r="E341" s="28"/>
      <c r="F341" s="29"/>
      <c r="G341" s="29"/>
      <c r="H341" s="31" t="str">
        <f aca="false">IF($A341="","",IFERROR(G341/F341,0))</f>
        <v/>
      </c>
      <c r="I341" s="28"/>
    </row>
    <row r="342" customFormat="false" ht="15" hidden="false" customHeight="false" outlineLevel="0" collapsed="false">
      <c r="A342" s="22"/>
      <c r="B342" s="23" t="str">
        <f aca="false">IF($A342="","",TEXT($A342,"mmmm"))</f>
        <v/>
      </c>
      <c r="C342" s="24"/>
      <c r="D342" s="24"/>
      <c r="E342" s="24"/>
      <c r="F342" s="25"/>
      <c r="G342" s="25"/>
      <c r="H342" s="31" t="str">
        <f aca="false">IF($A342="","",IFERROR(G342/F342,0))</f>
        <v/>
      </c>
      <c r="I342" s="24"/>
    </row>
    <row r="343" customFormat="false" ht="15" hidden="false" customHeight="false" outlineLevel="0" collapsed="false">
      <c r="A343" s="27"/>
      <c r="B343" s="23" t="str">
        <f aca="false">IF($A343="","",TEXT($A343,"mmmm"))</f>
        <v/>
      </c>
      <c r="C343" s="28"/>
      <c r="D343" s="28"/>
      <c r="E343" s="28"/>
      <c r="F343" s="29"/>
      <c r="G343" s="29"/>
      <c r="H343" s="31" t="str">
        <f aca="false">IF($A343="","",IFERROR(G343/F343,0))</f>
        <v/>
      </c>
      <c r="I343" s="28"/>
    </row>
    <row r="344" customFormat="false" ht="15" hidden="false" customHeight="false" outlineLevel="0" collapsed="false">
      <c r="A344" s="22"/>
      <c r="B344" s="23" t="str">
        <f aca="false">IF($A344="","",TEXT($A344,"mmmm"))</f>
        <v/>
      </c>
      <c r="C344" s="24"/>
      <c r="D344" s="24"/>
      <c r="E344" s="24"/>
      <c r="F344" s="25"/>
      <c r="G344" s="25"/>
      <c r="H344" s="31" t="str">
        <f aca="false">IF($A344="","",IFERROR(G344/F344,0))</f>
        <v/>
      </c>
      <c r="I344" s="24"/>
    </row>
    <row r="345" customFormat="false" ht="15" hidden="false" customHeight="false" outlineLevel="0" collapsed="false">
      <c r="A345" s="27"/>
      <c r="B345" s="23" t="str">
        <f aca="false">IF($A345="","",TEXT($A345,"mmmm"))</f>
        <v/>
      </c>
      <c r="C345" s="28"/>
      <c r="D345" s="28"/>
      <c r="E345" s="28"/>
      <c r="F345" s="29"/>
      <c r="G345" s="29"/>
      <c r="H345" s="31" t="str">
        <f aca="false">IF($A345="","",IFERROR(G345/F345,0))</f>
        <v/>
      </c>
      <c r="I345" s="28"/>
    </row>
    <row r="346" customFormat="false" ht="15" hidden="false" customHeight="false" outlineLevel="0" collapsed="false">
      <c r="A346" s="22"/>
      <c r="B346" s="23" t="str">
        <f aca="false">IF($A346="","",TEXT($A346,"mmmm"))</f>
        <v/>
      </c>
      <c r="C346" s="24"/>
      <c r="D346" s="24"/>
      <c r="E346" s="24"/>
      <c r="F346" s="25"/>
      <c r="G346" s="25"/>
      <c r="H346" s="31" t="str">
        <f aca="false">IF($A346="","",IFERROR(G346/F346,0))</f>
        <v/>
      </c>
      <c r="I346" s="24"/>
    </row>
    <row r="347" customFormat="false" ht="15" hidden="false" customHeight="false" outlineLevel="0" collapsed="false">
      <c r="A347" s="27"/>
      <c r="B347" s="23" t="str">
        <f aca="false">IF($A347="","",TEXT($A347,"mmmm"))</f>
        <v/>
      </c>
      <c r="C347" s="28"/>
      <c r="D347" s="28"/>
      <c r="E347" s="28"/>
      <c r="F347" s="29"/>
      <c r="G347" s="29"/>
      <c r="H347" s="31" t="str">
        <f aca="false">IF($A347="","",IFERROR(G347/F347,0))</f>
        <v/>
      </c>
      <c r="I347" s="28"/>
    </row>
    <row r="348" customFormat="false" ht="15" hidden="false" customHeight="false" outlineLevel="0" collapsed="false">
      <c r="A348" s="22"/>
      <c r="B348" s="23" t="str">
        <f aca="false">IF($A348="","",TEXT($A348,"mmmm"))</f>
        <v/>
      </c>
      <c r="C348" s="24"/>
      <c r="D348" s="24"/>
      <c r="E348" s="24"/>
      <c r="F348" s="25"/>
      <c r="G348" s="25"/>
      <c r="H348" s="31" t="str">
        <f aca="false">IF($A348="","",IFERROR(G348/F348,0))</f>
        <v/>
      </c>
      <c r="I348" s="24"/>
    </row>
    <row r="349" customFormat="false" ht="15" hidden="false" customHeight="false" outlineLevel="0" collapsed="false">
      <c r="A349" s="27"/>
      <c r="B349" s="23" t="str">
        <f aca="false">IF($A349="","",TEXT($A349,"mmmm"))</f>
        <v/>
      </c>
      <c r="C349" s="28"/>
      <c r="D349" s="28"/>
      <c r="E349" s="28"/>
      <c r="F349" s="29"/>
      <c r="G349" s="29"/>
      <c r="H349" s="31" t="str">
        <f aca="false">IF($A349="","",IFERROR(G349/F349,0))</f>
        <v/>
      </c>
      <c r="I349" s="28"/>
    </row>
    <row r="350" customFormat="false" ht="15" hidden="false" customHeight="false" outlineLevel="0" collapsed="false">
      <c r="A350" s="22"/>
      <c r="B350" s="23" t="str">
        <f aca="false">IF($A350="","",TEXT($A350,"mmmm"))</f>
        <v/>
      </c>
      <c r="C350" s="24"/>
      <c r="D350" s="24"/>
      <c r="E350" s="24"/>
      <c r="F350" s="25"/>
      <c r="G350" s="25"/>
      <c r="H350" s="31" t="str">
        <f aca="false">IF($A350="","",IFERROR(G350/F350,0))</f>
        <v/>
      </c>
      <c r="I350" s="24"/>
    </row>
    <row r="351" customFormat="false" ht="15" hidden="false" customHeight="false" outlineLevel="0" collapsed="false">
      <c r="A351" s="27"/>
      <c r="B351" s="23" t="str">
        <f aca="false">IF($A351="","",TEXT($A351,"mmmm"))</f>
        <v/>
      </c>
      <c r="C351" s="28"/>
      <c r="D351" s="28"/>
      <c r="E351" s="28"/>
      <c r="F351" s="29"/>
      <c r="G351" s="29"/>
      <c r="H351" s="31" t="str">
        <f aca="false">IF($A351="","",IFERROR(G351/F351,0))</f>
        <v/>
      </c>
      <c r="I351" s="28"/>
    </row>
    <row r="352" customFormat="false" ht="15" hidden="false" customHeight="false" outlineLevel="0" collapsed="false">
      <c r="A352" s="22"/>
      <c r="B352" s="23" t="str">
        <f aca="false">IF($A352="","",TEXT($A352,"mmmm"))</f>
        <v/>
      </c>
      <c r="C352" s="24"/>
      <c r="D352" s="24"/>
      <c r="E352" s="24"/>
      <c r="F352" s="25"/>
      <c r="G352" s="25"/>
      <c r="H352" s="31" t="str">
        <f aca="false">IF($A352="","",IFERROR(G352/F352,0))</f>
        <v/>
      </c>
      <c r="I352" s="24"/>
    </row>
    <row r="353" customFormat="false" ht="15" hidden="false" customHeight="false" outlineLevel="0" collapsed="false">
      <c r="A353" s="27"/>
      <c r="B353" s="23" t="str">
        <f aca="false">IF($A353="","",TEXT($A353,"mmmm"))</f>
        <v/>
      </c>
      <c r="C353" s="28"/>
      <c r="D353" s="28"/>
      <c r="E353" s="28"/>
      <c r="F353" s="29"/>
      <c r="G353" s="29"/>
      <c r="H353" s="31" t="str">
        <f aca="false">IF($A353="","",IFERROR(G353/F353,0))</f>
        <v/>
      </c>
      <c r="I353" s="28"/>
    </row>
    <row r="354" customFormat="false" ht="15" hidden="false" customHeight="false" outlineLevel="0" collapsed="false">
      <c r="A354" s="22"/>
      <c r="B354" s="23" t="str">
        <f aca="false">IF($A354="","",TEXT($A354,"mmmm"))</f>
        <v/>
      </c>
      <c r="C354" s="24"/>
      <c r="D354" s="24"/>
      <c r="E354" s="24"/>
      <c r="F354" s="25"/>
      <c r="G354" s="25"/>
      <c r="H354" s="31" t="str">
        <f aca="false">IF($A354="","",IFERROR(G354/F354,0))</f>
        <v/>
      </c>
      <c r="I354" s="24"/>
    </row>
    <row r="355" customFormat="false" ht="15" hidden="false" customHeight="false" outlineLevel="0" collapsed="false">
      <c r="A355" s="27"/>
      <c r="B355" s="23" t="str">
        <f aca="false">IF($A355="","",TEXT($A355,"mmmm"))</f>
        <v/>
      </c>
      <c r="C355" s="28"/>
      <c r="D355" s="28"/>
      <c r="E355" s="28"/>
      <c r="F355" s="29"/>
      <c r="G355" s="29"/>
      <c r="H355" s="31" t="str">
        <f aca="false">IF($A355="","",IFERROR(G355/F355,0))</f>
        <v/>
      </c>
      <c r="I355" s="28"/>
    </row>
    <row r="356" customFormat="false" ht="15" hidden="false" customHeight="false" outlineLevel="0" collapsed="false">
      <c r="A356" s="22"/>
      <c r="B356" s="23" t="str">
        <f aca="false">IF($A356="","",TEXT($A356,"mmmm"))</f>
        <v/>
      </c>
      <c r="C356" s="24"/>
      <c r="D356" s="24"/>
      <c r="E356" s="24"/>
      <c r="F356" s="25"/>
      <c r="G356" s="25"/>
      <c r="H356" s="31" t="str">
        <f aca="false">IF($A356="","",IFERROR(G356/F356,0))</f>
        <v/>
      </c>
      <c r="I356" s="24"/>
    </row>
    <row r="357" customFormat="false" ht="15" hidden="false" customHeight="false" outlineLevel="0" collapsed="false">
      <c r="A357" s="27"/>
      <c r="B357" s="23" t="str">
        <f aca="false">IF($A357="","",TEXT($A357,"mmmm"))</f>
        <v/>
      </c>
      <c r="C357" s="28"/>
      <c r="D357" s="28"/>
      <c r="E357" s="28"/>
      <c r="F357" s="29"/>
      <c r="G357" s="29"/>
      <c r="H357" s="31" t="str">
        <f aca="false">IF($A357="","",IFERROR(G357/F357,0))</f>
        <v/>
      </c>
      <c r="I357" s="28"/>
    </row>
    <row r="358" customFormat="false" ht="15" hidden="false" customHeight="false" outlineLevel="0" collapsed="false">
      <c r="A358" s="22"/>
      <c r="B358" s="23" t="str">
        <f aca="false">IF($A358="","",TEXT($A358,"mmmm"))</f>
        <v/>
      </c>
      <c r="C358" s="24"/>
      <c r="D358" s="24"/>
      <c r="E358" s="24"/>
      <c r="F358" s="25"/>
      <c r="G358" s="25"/>
      <c r="H358" s="31" t="str">
        <f aca="false">IF($A358="","",IFERROR(G358/F358,0))</f>
        <v/>
      </c>
      <c r="I358" s="24"/>
    </row>
    <row r="359" customFormat="false" ht="15" hidden="false" customHeight="false" outlineLevel="0" collapsed="false">
      <c r="A359" s="27"/>
      <c r="B359" s="23" t="str">
        <f aca="false">IF($A359="","",TEXT($A359,"mmmm"))</f>
        <v/>
      </c>
      <c r="C359" s="28"/>
      <c r="D359" s="28"/>
      <c r="E359" s="28"/>
      <c r="F359" s="29"/>
      <c r="G359" s="29"/>
      <c r="H359" s="31" t="str">
        <f aca="false">IF($A359="","",IFERROR(G359/F359,0))</f>
        <v/>
      </c>
      <c r="I359" s="28"/>
    </row>
    <row r="360" customFormat="false" ht="15" hidden="false" customHeight="false" outlineLevel="0" collapsed="false">
      <c r="A360" s="22"/>
      <c r="B360" s="23" t="str">
        <f aca="false">IF($A360="","",TEXT($A360,"mmmm"))</f>
        <v/>
      </c>
      <c r="C360" s="24"/>
      <c r="D360" s="24"/>
      <c r="E360" s="24"/>
      <c r="F360" s="25"/>
      <c r="G360" s="25"/>
      <c r="H360" s="31" t="str">
        <f aca="false">IF($A360="","",IFERROR(G360/F360,0))</f>
        <v/>
      </c>
      <c r="I360" s="24"/>
    </row>
    <row r="361" customFormat="false" ht="15" hidden="false" customHeight="false" outlineLevel="0" collapsed="false">
      <c r="A361" s="27"/>
      <c r="B361" s="23" t="str">
        <f aca="false">IF($A361="","",TEXT($A361,"mmmm"))</f>
        <v/>
      </c>
      <c r="C361" s="28"/>
      <c r="D361" s="28"/>
      <c r="E361" s="28"/>
      <c r="F361" s="29"/>
      <c r="G361" s="29"/>
      <c r="H361" s="31" t="str">
        <f aca="false">IF($A361="","",IFERROR(G361/F361,0))</f>
        <v/>
      </c>
      <c r="I361" s="28"/>
    </row>
    <row r="362" customFormat="false" ht="15" hidden="false" customHeight="false" outlineLevel="0" collapsed="false">
      <c r="A362" s="22"/>
      <c r="B362" s="23" t="str">
        <f aca="false">IF($A362="","",TEXT($A362,"mmmm"))</f>
        <v/>
      </c>
      <c r="C362" s="24"/>
      <c r="D362" s="24"/>
      <c r="E362" s="24"/>
      <c r="F362" s="25"/>
      <c r="G362" s="25"/>
      <c r="H362" s="31" t="str">
        <f aca="false">IF($A362="","",IFERROR(G362/F362,0))</f>
        <v/>
      </c>
      <c r="I362" s="24"/>
    </row>
    <row r="363" customFormat="false" ht="15" hidden="false" customHeight="false" outlineLevel="0" collapsed="false">
      <c r="A363" s="27"/>
      <c r="B363" s="23" t="str">
        <f aca="false">IF($A363="","",TEXT($A363,"mmmm"))</f>
        <v/>
      </c>
      <c r="C363" s="28"/>
      <c r="D363" s="28"/>
      <c r="E363" s="28"/>
      <c r="F363" s="29"/>
      <c r="G363" s="29"/>
      <c r="H363" s="31" t="str">
        <f aca="false">IF($A363="","",IFERROR(G363/F363,0))</f>
        <v/>
      </c>
      <c r="I363" s="28"/>
    </row>
    <row r="364" customFormat="false" ht="15" hidden="false" customHeight="false" outlineLevel="0" collapsed="false">
      <c r="A364" s="22"/>
      <c r="B364" s="23" t="str">
        <f aca="false">IF($A364="","",TEXT($A364,"mmmm"))</f>
        <v/>
      </c>
      <c r="C364" s="24"/>
      <c r="D364" s="24"/>
      <c r="E364" s="24"/>
      <c r="F364" s="25"/>
      <c r="G364" s="25"/>
      <c r="H364" s="31" t="str">
        <f aca="false">IF($A364="","",IFERROR(G364/F364,0))</f>
        <v/>
      </c>
      <c r="I364" s="24"/>
    </row>
    <row r="365" customFormat="false" ht="15" hidden="false" customHeight="false" outlineLevel="0" collapsed="false">
      <c r="A365" s="27"/>
      <c r="B365" s="23" t="str">
        <f aca="false">IF($A365="","",TEXT($A365,"mmmm"))</f>
        <v/>
      </c>
      <c r="C365" s="28"/>
      <c r="D365" s="28"/>
      <c r="E365" s="28"/>
      <c r="F365" s="29"/>
      <c r="G365" s="29"/>
      <c r="H365" s="31" t="str">
        <f aca="false">IF($A365="","",IFERROR(G365/F365,0))</f>
        <v/>
      </c>
      <c r="I365" s="28"/>
    </row>
    <row r="366" customFormat="false" ht="15" hidden="false" customHeight="false" outlineLevel="0" collapsed="false">
      <c r="A366" s="22"/>
      <c r="B366" s="23" t="str">
        <f aca="false">IF($A366="","",TEXT($A366,"mmmm"))</f>
        <v/>
      </c>
      <c r="C366" s="24"/>
      <c r="D366" s="24"/>
      <c r="E366" s="24"/>
      <c r="F366" s="25"/>
      <c r="G366" s="25"/>
      <c r="H366" s="31" t="str">
        <f aca="false">IF($A366="","",IFERROR(G366/F366,0))</f>
        <v/>
      </c>
      <c r="I366" s="24"/>
    </row>
    <row r="367" customFormat="false" ht="15" hidden="false" customHeight="false" outlineLevel="0" collapsed="false">
      <c r="A367" s="27"/>
      <c r="B367" s="23" t="str">
        <f aca="false">IF($A367="","",TEXT($A367,"mmmm"))</f>
        <v/>
      </c>
      <c r="C367" s="28"/>
      <c r="D367" s="28"/>
      <c r="E367" s="28"/>
      <c r="F367" s="29"/>
      <c r="G367" s="29"/>
      <c r="H367" s="31" t="str">
        <f aca="false">IF($A367="","",IFERROR(G367/F367,0))</f>
        <v/>
      </c>
      <c r="I367" s="28"/>
    </row>
    <row r="368" customFormat="false" ht="15" hidden="false" customHeight="false" outlineLevel="0" collapsed="false">
      <c r="A368" s="22"/>
      <c r="B368" s="23" t="str">
        <f aca="false">IF($A368="","",TEXT($A368,"mmmm"))</f>
        <v/>
      </c>
      <c r="C368" s="24"/>
      <c r="D368" s="24"/>
      <c r="E368" s="24"/>
      <c r="F368" s="25"/>
      <c r="G368" s="25"/>
      <c r="H368" s="31" t="str">
        <f aca="false">IF($A368="","",IFERROR(G368/F368,0))</f>
        <v/>
      </c>
      <c r="I368" s="24"/>
    </row>
    <row r="369" customFormat="false" ht="15" hidden="false" customHeight="false" outlineLevel="0" collapsed="false">
      <c r="A369" s="27"/>
      <c r="B369" s="23" t="str">
        <f aca="false">IF($A369="","",TEXT($A369,"mmmm"))</f>
        <v/>
      </c>
      <c r="C369" s="28"/>
      <c r="D369" s="28"/>
      <c r="E369" s="28"/>
      <c r="F369" s="29"/>
      <c r="G369" s="29"/>
      <c r="H369" s="31" t="str">
        <f aca="false">IF($A369="","",IFERROR(G369/F369,0))</f>
        <v/>
      </c>
      <c r="I369" s="28"/>
    </row>
    <row r="370" customFormat="false" ht="15" hidden="false" customHeight="false" outlineLevel="0" collapsed="false">
      <c r="A370" s="22"/>
      <c r="B370" s="23" t="str">
        <f aca="false">IF($A370="","",TEXT($A370,"mmmm"))</f>
        <v/>
      </c>
      <c r="C370" s="24"/>
      <c r="D370" s="24"/>
      <c r="E370" s="24"/>
      <c r="F370" s="25"/>
      <c r="G370" s="25"/>
      <c r="H370" s="31" t="str">
        <f aca="false">IF($A370="","",IFERROR(G370/F370,0))</f>
        <v/>
      </c>
      <c r="I370" s="24"/>
    </row>
    <row r="371" customFormat="false" ht="15" hidden="false" customHeight="false" outlineLevel="0" collapsed="false">
      <c r="A371" s="27"/>
      <c r="B371" s="23" t="str">
        <f aca="false">IF($A371="","",TEXT($A371,"mmmm"))</f>
        <v/>
      </c>
      <c r="C371" s="28"/>
      <c r="D371" s="28"/>
      <c r="E371" s="28"/>
      <c r="F371" s="29"/>
      <c r="G371" s="29"/>
      <c r="H371" s="31" t="str">
        <f aca="false">IF($A371="","",IFERROR(G371/F371,0))</f>
        <v/>
      </c>
      <c r="I371" s="28"/>
    </row>
    <row r="372" customFormat="false" ht="15" hidden="false" customHeight="false" outlineLevel="0" collapsed="false">
      <c r="A372" s="22"/>
      <c r="B372" s="23" t="str">
        <f aca="false">IF($A372="","",TEXT($A372,"mmmm"))</f>
        <v/>
      </c>
      <c r="C372" s="24"/>
      <c r="D372" s="24"/>
      <c r="E372" s="24"/>
      <c r="F372" s="25"/>
      <c r="G372" s="25"/>
      <c r="H372" s="31" t="str">
        <f aca="false">IF($A372="","",IFERROR(G372/F372,0))</f>
        <v/>
      </c>
      <c r="I372" s="24"/>
    </row>
    <row r="373" customFormat="false" ht="15" hidden="false" customHeight="false" outlineLevel="0" collapsed="false">
      <c r="A373" s="27"/>
      <c r="B373" s="23" t="str">
        <f aca="false">IF($A373="","",TEXT($A373,"mmmm"))</f>
        <v/>
      </c>
      <c r="C373" s="28"/>
      <c r="D373" s="28"/>
      <c r="E373" s="28"/>
      <c r="F373" s="29"/>
      <c r="G373" s="29"/>
      <c r="H373" s="31" t="str">
        <f aca="false">IF($A373="","",IFERROR(G373/F373,0))</f>
        <v/>
      </c>
      <c r="I373" s="28"/>
    </row>
    <row r="374" customFormat="false" ht="15" hidden="false" customHeight="false" outlineLevel="0" collapsed="false">
      <c r="A374" s="22"/>
      <c r="B374" s="23" t="str">
        <f aca="false">IF($A374="","",TEXT($A374,"mmmm"))</f>
        <v/>
      </c>
      <c r="C374" s="24"/>
      <c r="D374" s="24"/>
      <c r="E374" s="24"/>
      <c r="F374" s="25"/>
      <c r="G374" s="25"/>
      <c r="H374" s="31" t="str">
        <f aca="false">IF($A374="","",IFERROR(G374/F374,0))</f>
        <v/>
      </c>
      <c r="I374" s="24"/>
    </row>
    <row r="375" customFormat="false" ht="15" hidden="false" customHeight="false" outlineLevel="0" collapsed="false">
      <c r="A375" s="27"/>
      <c r="B375" s="23" t="str">
        <f aca="false">IF($A375="","",TEXT($A375,"mmmm"))</f>
        <v/>
      </c>
      <c r="C375" s="28"/>
      <c r="D375" s="28"/>
      <c r="E375" s="28"/>
      <c r="F375" s="29"/>
      <c r="G375" s="29"/>
      <c r="H375" s="31" t="str">
        <f aca="false">IF($A375="","",IFERROR(G375/F375,0))</f>
        <v/>
      </c>
      <c r="I375" s="28"/>
    </row>
    <row r="376" customFormat="false" ht="15" hidden="false" customHeight="false" outlineLevel="0" collapsed="false">
      <c r="A376" s="22"/>
      <c r="B376" s="23" t="str">
        <f aca="false">IF($A376="","",TEXT($A376,"mmmm"))</f>
        <v/>
      </c>
      <c r="C376" s="24"/>
      <c r="D376" s="24"/>
      <c r="E376" s="24"/>
      <c r="F376" s="25"/>
      <c r="G376" s="25"/>
      <c r="H376" s="31" t="str">
        <f aca="false">IF($A376="","",IFERROR(G376/F376,0))</f>
        <v/>
      </c>
      <c r="I376" s="24"/>
    </row>
    <row r="377" customFormat="false" ht="15" hidden="false" customHeight="false" outlineLevel="0" collapsed="false">
      <c r="A377" s="27"/>
      <c r="B377" s="23" t="str">
        <f aca="false">IF($A377="","",TEXT($A377,"mmmm"))</f>
        <v/>
      </c>
      <c r="C377" s="28"/>
      <c r="D377" s="28"/>
      <c r="E377" s="28"/>
      <c r="F377" s="29"/>
      <c r="G377" s="29"/>
      <c r="H377" s="31" t="str">
        <f aca="false">IF($A377="","",IFERROR(G377/F377,0))</f>
        <v/>
      </c>
      <c r="I377" s="28"/>
    </row>
    <row r="378" customFormat="false" ht="15" hidden="false" customHeight="false" outlineLevel="0" collapsed="false">
      <c r="A378" s="22"/>
      <c r="B378" s="23" t="str">
        <f aca="false">IF($A378="","",TEXT($A378,"mmmm"))</f>
        <v/>
      </c>
      <c r="C378" s="24"/>
      <c r="D378" s="24"/>
      <c r="E378" s="24"/>
      <c r="F378" s="25"/>
      <c r="G378" s="25"/>
      <c r="H378" s="31" t="str">
        <f aca="false">IF($A378="","",IFERROR(G378/F378,0))</f>
        <v/>
      </c>
      <c r="I378" s="24"/>
    </row>
    <row r="379" customFormat="false" ht="15" hidden="false" customHeight="false" outlineLevel="0" collapsed="false">
      <c r="A379" s="27"/>
      <c r="B379" s="23" t="str">
        <f aca="false">IF($A379="","",TEXT($A379,"mmmm"))</f>
        <v/>
      </c>
      <c r="C379" s="28"/>
      <c r="D379" s="28"/>
      <c r="E379" s="28"/>
      <c r="F379" s="29"/>
      <c r="G379" s="29"/>
      <c r="H379" s="31" t="str">
        <f aca="false">IF($A379="","",IFERROR(G379/F379,0))</f>
        <v/>
      </c>
      <c r="I379" s="28"/>
    </row>
    <row r="380" customFormat="false" ht="15" hidden="false" customHeight="false" outlineLevel="0" collapsed="false">
      <c r="A380" s="22"/>
      <c r="B380" s="23" t="str">
        <f aca="false">IF($A380="","",TEXT($A380,"mmmm"))</f>
        <v/>
      </c>
      <c r="C380" s="24"/>
      <c r="D380" s="24"/>
      <c r="E380" s="24"/>
      <c r="F380" s="25"/>
      <c r="G380" s="25"/>
      <c r="H380" s="31" t="str">
        <f aca="false">IF($A380="","",IFERROR(G380/F380,0))</f>
        <v/>
      </c>
      <c r="I380" s="24"/>
    </row>
    <row r="381" customFormat="false" ht="15" hidden="false" customHeight="false" outlineLevel="0" collapsed="false">
      <c r="A381" s="27"/>
      <c r="B381" s="23" t="str">
        <f aca="false">IF($A381="","",TEXT($A381,"mmmm"))</f>
        <v/>
      </c>
      <c r="C381" s="28"/>
      <c r="D381" s="28"/>
      <c r="E381" s="28"/>
      <c r="F381" s="29"/>
      <c r="G381" s="29"/>
      <c r="H381" s="31" t="str">
        <f aca="false">IF($A381="","",IFERROR(G381/F381,0))</f>
        <v/>
      </c>
      <c r="I381" s="28"/>
    </row>
    <row r="382" customFormat="false" ht="15" hidden="false" customHeight="false" outlineLevel="0" collapsed="false">
      <c r="A382" s="22"/>
      <c r="B382" s="23" t="str">
        <f aca="false">IF($A382="","",TEXT($A382,"mmmm"))</f>
        <v/>
      </c>
      <c r="C382" s="24"/>
      <c r="D382" s="24"/>
      <c r="E382" s="24"/>
      <c r="F382" s="25"/>
      <c r="G382" s="25"/>
      <c r="H382" s="31" t="str">
        <f aca="false">IF($A382="","",IFERROR(G382/F382,0))</f>
        <v/>
      </c>
      <c r="I382" s="24"/>
    </row>
    <row r="383" customFormat="false" ht="15" hidden="false" customHeight="false" outlineLevel="0" collapsed="false">
      <c r="A383" s="27"/>
      <c r="B383" s="23" t="str">
        <f aca="false">IF($A383="","",TEXT($A383,"mmmm"))</f>
        <v/>
      </c>
      <c r="C383" s="28"/>
      <c r="D383" s="28"/>
      <c r="E383" s="28"/>
      <c r="F383" s="29"/>
      <c r="G383" s="29"/>
      <c r="H383" s="31" t="str">
        <f aca="false">IF($A383="","",IFERROR(G383/F383,0))</f>
        <v/>
      </c>
      <c r="I383" s="28"/>
    </row>
    <row r="384" customFormat="false" ht="15" hidden="false" customHeight="false" outlineLevel="0" collapsed="false">
      <c r="A384" s="22"/>
      <c r="B384" s="23" t="str">
        <f aca="false">IF($A384="","",TEXT($A384,"mmmm"))</f>
        <v/>
      </c>
      <c r="C384" s="24"/>
      <c r="D384" s="24"/>
      <c r="E384" s="24"/>
      <c r="F384" s="25"/>
      <c r="G384" s="25"/>
      <c r="H384" s="31" t="str">
        <f aca="false">IF($A384="","",IFERROR(G384/F384,0))</f>
        <v/>
      </c>
      <c r="I384" s="24"/>
    </row>
    <row r="385" customFormat="false" ht="15" hidden="false" customHeight="false" outlineLevel="0" collapsed="false">
      <c r="A385" s="27"/>
      <c r="B385" s="23" t="str">
        <f aca="false">IF($A385="","",TEXT($A385,"mmmm"))</f>
        <v/>
      </c>
      <c r="C385" s="28"/>
      <c r="D385" s="28"/>
      <c r="E385" s="28"/>
      <c r="F385" s="29"/>
      <c r="G385" s="29"/>
      <c r="H385" s="31" t="str">
        <f aca="false">IF($A385="","",IFERROR(G385/F385,0))</f>
        <v/>
      </c>
      <c r="I385" s="28"/>
    </row>
    <row r="386" customFormat="false" ht="15" hidden="false" customHeight="false" outlineLevel="0" collapsed="false">
      <c r="A386" s="22"/>
      <c r="B386" s="23" t="str">
        <f aca="false">IF($A386="","",TEXT($A386,"mmmm"))</f>
        <v/>
      </c>
      <c r="C386" s="24"/>
      <c r="D386" s="24"/>
      <c r="E386" s="24"/>
      <c r="F386" s="25"/>
      <c r="G386" s="25"/>
      <c r="H386" s="31" t="str">
        <f aca="false">IF($A386="","",IFERROR(G386/F386,0))</f>
        <v/>
      </c>
      <c r="I386" s="24"/>
    </row>
    <row r="387" customFormat="false" ht="15" hidden="false" customHeight="false" outlineLevel="0" collapsed="false">
      <c r="A387" s="27"/>
      <c r="B387" s="23" t="str">
        <f aca="false">IF($A387="","",TEXT($A387,"mmmm"))</f>
        <v/>
      </c>
      <c r="C387" s="28"/>
      <c r="D387" s="28"/>
      <c r="E387" s="28"/>
      <c r="F387" s="29"/>
      <c r="G387" s="29"/>
      <c r="H387" s="31" t="str">
        <f aca="false">IF($A387="","",IFERROR(G387/F387,0))</f>
        <v/>
      </c>
      <c r="I387" s="28"/>
    </row>
    <row r="388" customFormat="false" ht="15" hidden="false" customHeight="false" outlineLevel="0" collapsed="false">
      <c r="A388" s="22"/>
      <c r="B388" s="23" t="str">
        <f aca="false">IF($A388="","",TEXT($A388,"mmmm"))</f>
        <v/>
      </c>
      <c r="C388" s="24"/>
      <c r="D388" s="24"/>
      <c r="E388" s="24"/>
      <c r="F388" s="25"/>
      <c r="G388" s="25"/>
      <c r="H388" s="31" t="str">
        <f aca="false">IF($A388="","",IFERROR(G388/F388,0))</f>
        <v/>
      </c>
      <c r="I388" s="24"/>
    </row>
    <row r="389" customFormat="false" ht="15" hidden="false" customHeight="false" outlineLevel="0" collapsed="false">
      <c r="A389" s="27"/>
      <c r="B389" s="23" t="str">
        <f aca="false">IF($A389="","",TEXT($A389,"mmmm"))</f>
        <v/>
      </c>
      <c r="C389" s="28"/>
      <c r="D389" s="28"/>
      <c r="E389" s="28"/>
      <c r="F389" s="29"/>
      <c r="G389" s="29"/>
      <c r="H389" s="31" t="str">
        <f aca="false">IF($A389="","",IFERROR(G389/F389,0))</f>
        <v/>
      </c>
      <c r="I389" s="28"/>
    </row>
    <row r="390" customFormat="false" ht="15" hidden="false" customHeight="false" outlineLevel="0" collapsed="false">
      <c r="A390" s="22"/>
      <c r="B390" s="23" t="str">
        <f aca="false">IF($A390="","",TEXT($A390,"mmmm"))</f>
        <v/>
      </c>
      <c r="C390" s="24"/>
      <c r="D390" s="24"/>
      <c r="E390" s="24"/>
      <c r="F390" s="25"/>
      <c r="G390" s="25"/>
      <c r="H390" s="31" t="str">
        <f aca="false">IF($A390="","",IFERROR(G390/F390,0))</f>
        <v/>
      </c>
      <c r="I390" s="24"/>
    </row>
    <row r="391" customFormat="false" ht="15" hidden="false" customHeight="false" outlineLevel="0" collapsed="false">
      <c r="A391" s="27"/>
      <c r="B391" s="23" t="str">
        <f aca="false">IF($A391="","",TEXT($A391,"mmmm"))</f>
        <v/>
      </c>
      <c r="C391" s="28"/>
      <c r="D391" s="28"/>
      <c r="E391" s="28"/>
      <c r="F391" s="29"/>
      <c r="G391" s="29"/>
      <c r="H391" s="31" t="str">
        <f aca="false">IF($A391="","",IFERROR(G391/F391,0))</f>
        <v/>
      </c>
      <c r="I391" s="28"/>
    </row>
    <row r="392" customFormat="false" ht="15" hidden="false" customHeight="false" outlineLevel="0" collapsed="false">
      <c r="A392" s="22"/>
      <c r="B392" s="23" t="str">
        <f aca="false">IF($A392="","",TEXT($A392,"mmmm"))</f>
        <v/>
      </c>
      <c r="C392" s="24"/>
      <c r="D392" s="24"/>
      <c r="E392" s="24"/>
      <c r="F392" s="25"/>
      <c r="G392" s="25"/>
      <c r="H392" s="31" t="str">
        <f aca="false">IF($A392="","",IFERROR(G392/F392,0))</f>
        <v/>
      </c>
      <c r="I392" s="24"/>
    </row>
    <row r="393" customFormat="false" ht="15" hidden="false" customHeight="false" outlineLevel="0" collapsed="false">
      <c r="A393" s="27"/>
      <c r="B393" s="23" t="str">
        <f aca="false">IF($A393="","",TEXT($A393,"mmmm"))</f>
        <v/>
      </c>
      <c r="C393" s="28"/>
      <c r="D393" s="28"/>
      <c r="E393" s="28"/>
      <c r="F393" s="29"/>
      <c r="G393" s="29"/>
      <c r="H393" s="31" t="str">
        <f aca="false">IF($A393="","",IFERROR(G393/F393,0))</f>
        <v/>
      </c>
      <c r="I393" s="28"/>
    </row>
    <row r="394" customFormat="false" ht="15" hidden="false" customHeight="false" outlineLevel="0" collapsed="false">
      <c r="A394" s="22"/>
      <c r="B394" s="23" t="str">
        <f aca="false">IF($A394="","",TEXT($A394,"mmmm"))</f>
        <v/>
      </c>
      <c r="C394" s="24"/>
      <c r="D394" s="24"/>
      <c r="E394" s="24"/>
      <c r="F394" s="25"/>
      <c r="G394" s="25"/>
      <c r="H394" s="31" t="str">
        <f aca="false">IF($A394="","",IFERROR(G394/F394,0))</f>
        <v/>
      </c>
      <c r="I394" s="24"/>
    </row>
    <row r="395" customFormat="false" ht="15" hidden="false" customHeight="false" outlineLevel="0" collapsed="false">
      <c r="A395" s="27"/>
      <c r="B395" s="23" t="str">
        <f aca="false">IF($A395="","",TEXT($A395,"mmmm"))</f>
        <v/>
      </c>
      <c r="C395" s="28"/>
      <c r="D395" s="28"/>
      <c r="E395" s="28"/>
      <c r="F395" s="29"/>
      <c r="G395" s="29"/>
      <c r="H395" s="31" t="str">
        <f aca="false">IF($A395="","",IFERROR(G395/F395,0))</f>
        <v/>
      </c>
      <c r="I395" s="28"/>
    </row>
    <row r="396" customFormat="false" ht="15" hidden="false" customHeight="false" outlineLevel="0" collapsed="false">
      <c r="A396" s="22"/>
      <c r="B396" s="23" t="str">
        <f aca="false">IF($A396="","",TEXT($A396,"mmmm"))</f>
        <v/>
      </c>
      <c r="C396" s="24"/>
      <c r="D396" s="24"/>
      <c r="E396" s="24"/>
      <c r="F396" s="25"/>
      <c r="G396" s="25"/>
      <c r="H396" s="31" t="str">
        <f aca="false">IF($A396="","",IFERROR(G396/F396,0))</f>
        <v/>
      </c>
      <c r="I396" s="24"/>
    </row>
    <row r="397" customFormat="false" ht="15" hidden="false" customHeight="false" outlineLevel="0" collapsed="false">
      <c r="A397" s="27"/>
      <c r="B397" s="23" t="str">
        <f aca="false">IF($A397="","",TEXT($A397,"mmmm"))</f>
        <v/>
      </c>
      <c r="C397" s="28"/>
      <c r="D397" s="28"/>
      <c r="E397" s="28"/>
      <c r="F397" s="29"/>
      <c r="G397" s="29"/>
      <c r="H397" s="31" t="str">
        <f aca="false">IF($A397="","",IFERROR(G397/F397,0))</f>
        <v/>
      </c>
      <c r="I397" s="28"/>
    </row>
    <row r="398" customFormat="false" ht="15" hidden="false" customHeight="false" outlineLevel="0" collapsed="false">
      <c r="A398" s="22"/>
      <c r="B398" s="23" t="str">
        <f aca="false">IF($A398="","",TEXT($A398,"mmmm"))</f>
        <v/>
      </c>
      <c r="C398" s="24"/>
      <c r="D398" s="24"/>
      <c r="E398" s="24"/>
      <c r="F398" s="25"/>
      <c r="G398" s="25"/>
      <c r="H398" s="31" t="str">
        <f aca="false">IF($A398="","",IFERROR(G398/F398,0))</f>
        <v/>
      </c>
      <c r="I398" s="24"/>
    </row>
    <row r="399" customFormat="false" ht="15" hidden="false" customHeight="false" outlineLevel="0" collapsed="false">
      <c r="A399" s="27"/>
      <c r="B399" s="23" t="str">
        <f aca="false">IF($A399="","",TEXT($A399,"mmmm"))</f>
        <v/>
      </c>
      <c r="C399" s="28"/>
      <c r="D399" s="28"/>
      <c r="E399" s="28"/>
      <c r="F399" s="29"/>
      <c r="G399" s="29"/>
      <c r="H399" s="31" t="str">
        <f aca="false">IF($A399="","",IFERROR(G399/F399,0))</f>
        <v/>
      </c>
      <c r="I399" s="28"/>
    </row>
    <row r="400" customFormat="false" ht="15" hidden="false" customHeight="false" outlineLevel="0" collapsed="false">
      <c r="A400" s="22"/>
      <c r="B400" s="23" t="str">
        <f aca="false">IF($A400="","",TEXT($A400,"mmmm"))</f>
        <v/>
      </c>
      <c r="C400" s="24"/>
      <c r="D400" s="24"/>
      <c r="E400" s="24"/>
      <c r="F400" s="25"/>
      <c r="G400" s="25"/>
      <c r="H400" s="31" t="str">
        <f aca="false">IF($A400="","",IFERROR(G400/F400,0))</f>
        <v/>
      </c>
      <c r="I400" s="24"/>
    </row>
    <row r="401" customFormat="false" ht="15" hidden="false" customHeight="false" outlineLevel="0" collapsed="false">
      <c r="A401" s="27"/>
      <c r="B401" s="23" t="str">
        <f aca="false">IF($A401="","",TEXT($A401,"mmmm"))</f>
        <v/>
      </c>
      <c r="C401" s="28"/>
      <c r="D401" s="28"/>
      <c r="E401" s="28"/>
      <c r="F401" s="29"/>
      <c r="G401" s="29"/>
      <c r="H401" s="31" t="str">
        <f aca="false">IF($A401="","",IFERROR(G401/F401,0))</f>
        <v/>
      </c>
      <c r="I401" s="28"/>
    </row>
    <row r="402" customFormat="false" ht="15" hidden="false" customHeight="false" outlineLevel="0" collapsed="false">
      <c r="A402" s="22"/>
      <c r="B402" s="23" t="str">
        <f aca="false">IF($A402="","",TEXT($A402,"mmmm"))</f>
        <v/>
      </c>
      <c r="C402" s="24"/>
      <c r="D402" s="24"/>
      <c r="E402" s="24"/>
      <c r="F402" s="25"/>
      <c r="G402" s="25"/>
      <c r="H402" s="31" t="str">
        <f aca="false">IF($A402="","",IFERROR(G402/F402,0))</f>
        <v/>
      </c>
      <c r="I402" s="24"/>
    </row>
    <row r="403" customFormat="false" ht="15" hidden="false" customHeight="false" outlineLevel="0" collapsed="false">
      <c r="A403" s="27"/>
      <c r="B403" s="23" t="str">
        <f aca="false">IF($A403="","",TEXT($A403,"mmmm"))</f>
        <v/>
      </c>
      <c r="C403" s="28"/>
      <c r="D403" s="28"/>
      <c r="E403" s="28"/>
      <c r="F403" s="29"/>
      <c r="G403" s="29"/>
      <c r="H403" s="31" t="str">
        <f aca="false">IF($A403="","",IFERROR(G403/F403,0))</f>
        <v/>
      </c>
      <c r="I403" s="28"/>
    </row>
    <row r="404" customFormat="false" ht="15" hidden="false" customHeight="false" outlineLevel="0" collapsed="false">
      <c r="A404" s="22"/>
      <c r="B404" s="23" t="str">
        <f aca="false">IF($A404="","",TEXT($A404,"mmmm"))</f>
        <v/>
      </c>
      <c r="C404" s="24"/>
      <c r="D404" s="24"/>
      <c r="E404" s="24"/>
      <c r="F404" s="25"/>
      <c r="G404" s="25"/>
      <c r="H404" s="31" t="str">
        <f aca="false">IF($A404="","",IFERROR(G404/F404,0))</f>
        <v/>
      </c>
      <c r="I404" s="24"/>
    </row>
    <row r="405" customFormat="false" ht="15" hidden="false" customHeight="false" outlineLevel="0" collapsed="false">
      <c r="A405" s="27"/>
      <c r="B405" s="23" t="str">
        <f aca="false">IF($A405="","",TEXT($A405,"mmmm"))</f>
        <v/>
      </c>
      <c r="C405" s="28"/>
      <c r="D405" s="28"/>
      <c r="E405" s="28"/>
      <c r="F405" s="29"/>
      <c r="G405" s="29"/>
      <c r="H405" s="31" t="str">
        <f aca="false">IF($A405="","",IFERROR(G405/F405,0))</f>
        <v/>
      </c>
      <c r="I405" s="28"/>
    </row>
    <row r="406" customFormat="false" ht="15" hidden="false" customHeight="false" outlineLevel="0" collapsed="false">
      <c r="A406" s="22"/>
      <c r="B406" s="23" t="str">
        <f aca="false">IF($A406="","",TEXT($A406,"mmmm"))</f>
        <v/>
      </c>
      <c r="C406" s="24"/>
      <c r="D406" s="24"/>
      <c r="E406" s="24"/>
      <c r="F406" s="25"/>
      <c r="G406" s="25"/>
      <c r="H406" s="31" t="str">
        <f aca="false">IF($A406="","",IFERROR(G406/F406,0))</f>
        <v/>
      </c>
      <c r="I406" s="24"/>
    </row>
    <row r="407" customFormat="false" ht="15" hidden="false" customHeight="false" outlineLevel="0" collapsed="false">
      <c r="A407" s="27"/>
      <c r="B407" s="23" t="str">
        <f aca="false">IF($A407="","",TEXT($A407,"mmmm"))</f>
        <v/>
      </c>
      <c r="C407" s="28"/>
      <c r="D407" s="28"/>
      <c r="E407" s="28"/>
      <c r="F407" s="29"/>
      <c r="G407" s="29"/>
      <c r="H407" s="31" t="str">
        <f aca="false">IF($A407="","",IFERROR(G407/F407,0))</f>
        <v/>
      </c>
      <c r="I407" s="28"/>
    </row>
    <row r="408" customFormat="false" ht="15" hidden="false" customHeight="false" outlineLevel="0" collapsed="false">
      <c r="A408" s="22"/>
      <c r="B408" s="23" t="str">
        <f aca="false">IF($A408="","",TEXT($A408,"mmmm"))</f>
        <v/>
      </c>
      <c r="C408" s="24"/>
      <c r="D408" s="24"/>
      <c r="E408" s="24"/>
      <c r="F408" s="25"/>
      <c r="G408" s="25"/>
      <c r="H408" s="31" t="str">
        <f aca="false">IF($A408="","",IFERROR(G408/F408,0))</f>
        <v/>
      </c>
      <c r="I408" s="24"/>
    </row>
    <row r="409" customFormat="false" ht="15" hidden="false" customHeight="false" outlineLevel="0" collapsed="false">
      <c r="A409" s="27"/>
      <c r="B409" s="23" t="str">
        <f aca="false">IF($A409="","",TEXT($A409,"mmmm"))</f>
        <v/>
      </c>
      <c r="C409" s="28"/>
      <c r="D409" s="28"/>
      <c r="E409" s="28"/>
      <c r="F409" s="29"/>
      <c r="G409" s="29"/>
      <c r="H409" s="31" t="str">
        <f aca="false">IF($A409="","",IFERROR(G409/F409,0))</f>
        <v/>
      </c>
      <c r="I409" s="28"/>
    </row>
    <row r="410" customFormat="false" ht="15" hidden="false" customHeight="false" outlineLevel="0" collapsed="false">
      <c r="A410" s="22"/>
      <c r="B410" s="23" t="str">
        <f aca="false">IF($A410="","",TEXT($A410,"mmmm"))</f>
        <v/>
      </c>
      <c r="C410" s="24"/>
      <c r="D410" s="24"/>
      <c r="E410" s="24"/>
      <c r="F410" s="25"/>
      <c r="G410" s="25"/>
      <c r="H410" s="31" t="str">
        <f aca="false">IF($A410="","",IFERROR(G410/F410,0))</f>
        <v/>
      </c>
      <c r="I410" s="24"/>
    </row>
    <row r="411" customFormat="false" ht="15" hidden="false" customHeight="false" outlineLevel="0" collapsed="false">
      <c r="A411" s="27"/>
      <c r="B411" s="23" t="str">
        <f aca="false">IF($A411="","",TEXT($A411,"mmmm"))</f>
        <v/>
      </c>
      <c r="C411" s="28"/>
      <c r="D411" s="28"/>
      <c r="E411" s="28"/>
      <c r="F411" s="29"/>
      <c r="G411" s="29"/>
      <c r="H411" s="31" t="str">
        <f aca="false">IF($A411="","",IFERROR(G411/F411,0))</f>
        <v/>
      </c>
      <c r="I411" s="28"/>
    </row>
    <row r="412" customFormat="false" ht="15" hidden="false" customHeight="false" outlineLevel="0" collapsed="false">
      <c r="A412" s="22"/>
      <c r="B412" s="23" t="str">
        <f aca="false">IF($A412="","",TEXT($A412,"mmmm"))</f>
        <v/>
      </c>
      <c r="C412" s="24"/>
      <c r="D412" s="24"/>
      <c r="E412" s="24"/>
      <c r="F412" s="25"/>
      <c r="G412" s="25"/>
      <c r="H412" s="31" t="str">
        <f aca="false">IF($A412="","",IFERROR(G412/F412,0))</f>
        <v/>
      </c>
      <c r="I412" s="24"/>
    </row>
    <row r="413" customFormat="false" ht="15" hidden="false" customHeight="false" outlineLevel="0" collapsed="false">
      <c r="A413" s="27"/>
      <c r="B413" s="23" t="str">
        <f aca="false">IF($A413="","",TEXT($A413,"mmmm"))</f>
        <v/>
      </c>
      <c r="C413" s="28"/>
      <c r="D413" s="28"/>
      <c r="E413" s="28"/>
      <c r="F413" s="29"/>
      <c r="G413" s="29"/>
      <c r="H413" s="31" t="str">
        <f aca="false">IF($A413="","",IFERROR(G413/F413,0))</f>
        <v/>
      </c>
      <c r="I413" s="28"/>
    </row>
    <row r="414" customFormat="false" ht="15" hidden="false" customHeight="false" outlineLevel="0" collapsed="false">
      <c r="A414" s="22"/>
      <c r="B414" s="23" t="str">
        <f aca="false">IF($A414="","",TEXT($A414,"mmmm"))</f>
        <v/>
      </c>
      <c r="C414" s="24"/>
      <c r="D414" s="24"/>
      <c r="E414" s="24"/>
      <c r="F414" s="25"/>
      <c r="G414" s="25"/>
      <c r="H414" s="31" t="str">
        <f aca="false">IF($A414="","",IFERROR(G414/F414,0))</f>
        <v/>
      </c>
      <c r="I414" s="24"/>
    </row>
    <row r="415" customFormat="false" ht="15" hidden="false" customHeight="false" outlineLevel="0" collapsed="false">
      <c r="A415" s="27"/>
      <c r="B415" s="23" t="str">
        <f aca="false">IF($A415="","",TEXT($A415,"mmmm"))</f>
        <v/>
      </c>
      <c r="C415" s="28"/>
      <c r="D415" s="28"/>
      <c r="E415" s="28"/>
      <c r="F415" s="29"/>
      <c r="G415" s="29"/>
      <c r="H415" s="31" t="str">
        <f aca="false">IF($A415="","",IFERROR(G415/F415,0))</f>
        <v/>
      </c>
      <c r="I415" s="28"/>
    </row>
    <row r="416" customFormat="false" ht="15" hidden="false" customHeight="false" outlineLevel="0" collapsed="false">
      <c r="A416" s="22"/>
      <c r="B416" s="23" t="str">
        <f aca="false">IF($A416="","",TEXT($A416,"mmmm"))</f>
        <v/>
      </c>
      <c r="C416" s="24"/>
      <c r="D416" s="24"/>
      <c r="E416" s="24"/>
      <c r="F416" s="25"/>
      <c r="G416" s="25"/>
      <c r="H416" s="31" t="str">
        <f aca="false">IF($A416="","",IFERROR(G416/F416,0))</f>
        <v/>
      </c>
      <c r="I416" s="24"/>
    </row>
    <row r="417" customFormat="false" ht="15" hidden="false" customHeight="false" outlineLevel="0" collapsed="false">
      <c r="A417" s="27"/>
      <c r="B417" s="23" t="str">
        <f aca="false">IF($A417="","",TEXT($A417,"mmmm"))</f>
        <v/>
      </c>
      <c r="C417" s="28"/>
      <c r="D417" s="28"/>
      <c r="E417" s="28"/>
      <c r="F417" s="29"/>
      <c r="G417" s="29"/>
      <c r="H417" s="31" t="str">
        <f aca="false">IF($A417="","",IFERROR(G417/F417,0))</f>
        <v/>
      </c>
      <c r="I417" s="28"/>
    </row>
    <row r="418" customFormat="false" ht="15" hidden="false" customHeight="false" outlineLevel="0" collapsed="false">
      <c r="A418" s="22"/>
      <c r="B418" s="23" t="str">
        <f aca="false">IF($A418="","",TEXT($A418,"mmmm"))</f>
        <v/>
      </c>
      <c r="C418" s="24"/>
      <c r="D418" s="24"/>
      <c r="E418" s="24"/>
      <c r="F418" s="25"/>
      <c r="G418" s="25"/>
      <c r="H418" s="31" t="str">
        <f aca="false">IF($A418="","",IFERROR(G418/F418,0))</f>
        <v/>
      </c>
      <c r="I418" s="24"/>
    </row>
    <row r="419" customFormat="false" ht="15" hidden="false" customHeight="false" outlineLevel="0" collapsed="false">
      <c r="A419" s="27"/>
      <c r="B419" s="23" t="str">
        <f aca="false">IF($A419="","",TEXT($A419,"mmmm"))</f>
        <v/>
      </c>
      <c r="C419" s="28"/>
      <c r="D419" s="28"/>
      <c r="E419" s="28"/>
      <c r="F419" s="29"/>
      <c r="G419" s="29"/>
      <c r="H419" s="31" t="str">
        <f aca="false">IF($A419="","",IFERROR(G419/F419,0))</f>
        <v/>
      </c>
      <c r="I419" s="28"/>
    </row>
    <row r="420" customFormat="false" ht="15" hidden="false" customHeight="false" outlineLevel="0" collapsed="false">
      <c r="A420" s="22"/>
      <c r="B420" s="23" t="str">
        <f aca="false">IF($A420="","",TEXT($A420,"mmmm"))</f>
        <v/>
      </c>
      <c r="C420" s="24"/>
      <c r="D420" s="24"/>
      <c r="E420" s="24"/>
      <c r="F420" s="25"/>
      <c r="G420" s="25"/>
      <c r="H420" s="31" t="str">
        <f aca="false">IF($A420="","",IFERROR(G420/F420,0))</f>
        <v/>
      </c>
      <c r="I420" s="24"/>
    </row>
    <row r="421" customFormat="false" ht="15" hidden="false" customHeight="false" outlineLevel="0" collapsed="false">
      <c r="A421" s="27"/>
      <c r="B421" s="23" t="str">
        <f aca="false">IF($A421="","",TEXT($A421,"mmmm"))</f>
        <v/>
      </c>
      <c r="C421" s="28"/>
      <c r="D421" s="28"/>
      <c r="E421" s="28"/>
      <c r="F421" s="29"/>
      <c r="G421" s="29"/>
      <c r="H421" s="31" t="str">
        <f aca="false">IF($A421="","",IFERROR(G421/F421,0))</f>
        <v/>
      </c>
      <c r="I421" s="28"/>
    </row>
    <row r="422" customFormat="false" ht="15" hidden="false" customHeight="false" outlineLevel="0" collapsed="false">
      <c r="A422" s="22"/>
      <c r="B422" s="23" t="str">
        <f aca="false">IF($A422="","",TEXT($A422,"mmmm"))</f>
        <v/>
      </c>
      <c r="C422" s="24"/>
      <c r="D422" s="24"/>
      <c r="E422" s="24"/>
      <c r="F422" s="25"/>
      <c r="G422" s="25"/>
      <c r="H422" s="31" t="str">
        <f aca="false">IF($A422="","",IFERROR(G422/F422,0))</f>
        <v/>
      </c>
      <c r="I422" s="24"/>
    </row>
    <row r="423" customFormat="false" ht="15" hidden="false" customHeight="false" outlineLevel="0" collapsed="false">
      <c r="A423" s="27"/>
      <c r="B423" s="23" t="str">
        <f aca="false">IF($A423="","",TEXT($A423,"mmmm"))</f>
        <v/>
      </c>
      <c r="C423" s="28"/>
      <c r="D423" s="28"/>
      <c r="E423" s="28"/>
      <c r="F423" s="29"/>
      <c r="G423" s="29"/>
      <c r="H423" s="31" t="str">
        <f aca="false">IF($A423="","",IFERROR(G423/F423,0))</f>
        <v/>
      </c>
      <c r="I423" s="28"/>
    </row>
    <row r="424" customFormat="false" ht="15" hidden="false" customHeight="false" outlineLevel="0" collapsed="false">
      <c r="A424" s="22"/>
      <c r="B424" s="23" t="str">
        <f aca="false">IF($A424="","",TEXT($A424,"mmmm"))</f>
        <v/>
      </c>
      <c r="C424" s="24"/>
      <c r="D424" s="24"/>
      <c r="E424" s="24"/>
      <c r="F424" s="25"/>
      <c r="G424" s="25"/>
      <c r="H424" s="31" t="str">
        <f aca="false">IF($A424="","",IFERROR(G424/F424,0))</f>
        <v/>
      </c>
      <c r="I424" s="24"/>
    </row>
    <row r="425" customFormat="false" ht="15" hidden="false" customHeight="false" outlineLevel="0" collapsed="false">
      <c r="A425" s="27"/>
      <c r="B425" s="23" t="str">
        <f aca="false">IF($A425="","",TEXT($A425,"mmmm"))</f>
        <v/>
      </c>
      <c r="C425" s="28"/>
      <c r="D425" s="28"/>
      <c r="E425" s="28"/>
      <c r="F425" s="29"/>
      <c r="G425" s="29"/>
      <c r="H425" s="31" t="str">
        <f aca="false">IF($A425="","",IFERROR(G425/F425,0))</f>
        <v/>
      </c>
      <c r="I425" s="28"/>
    </row>
    <row r="426" customFormat="false" ht="15" hidden="false" customHeight="false" outlineLevel="0" collapsed="false">
      <c r="A426" s="22"/>
      <c r="B426" s="23" t="str">
        <f aca="false">IF($A426="","",TEXT($A426,"mmmm"))</f>
        <v/>
      </c>
      <c r="C426" s="24"/>
      <c r="D426" s="24"/>
      <c r="E426" s="24"/>
      <c r="F426" s="25"/>
      <c r="G426" s="25"/>
      <c r="H426" s="31" t="str">
        <f aca="false">IF($A426="","",IFERROR(G426/F426,0))</f>
        <v/>
      </c>
      <c r="I426" s="24"/>
    </row>
    <row r="427" customFormat="false" ht="15" hidden="false" customHeight="false" outlineLevel="0" collapsed="false">
      <c r="A427" s="27"/>
      <c r="B427" s="23" t="str">
        <f aca="false">IF($A427="","",TEXT($A427,"mmmm"))</f>
        <v/>
      </c>
      <c r="C427" s="28"/>
      <c r="D427" s="28"/>
      <c r="E427" s="28"/>
      <c r="F427" s="29"/>
      <c r="G427" s="29"/>
      <c r="H427" s="31" t="str">
        <f aca="false">IF($A427="","",IFERROR(G427/F427,0))</f>
        <v/>
      </c>
      <c r="I427" s="28"/>
    </row>
    <row r="428" customFormat="false" ht="15" hidden="false" customHeight="false" outlineLevel="0" collapsed="false">
      <c r="A428" s="22"/>
      <c r="B428" s="23" t="str">
        <f aca="false">IF($A428="","",TEXT($A428,"mmmm"))</f>
        <v/>
      </c>
      <c r="C428" s="24"/>
      <c r="D428" s="24"/>
      <c r="E428" s="24"/>
      <c r="F428" s="25"/>
      <c r="G428" s="25"/>
      <c r="H428" s="31" t="str">
        <f aca="false">IF($A428="","",IFERROR(G428/F428,0))</f>
        <v/>
      </c>
      <c r="I428" s="24"/>
    </row>
    <row r="429" customFormat="false" ht="15" hidden="false" customHeight="false" outlineLevel="0" collapsed="false">
      <c r="A429" s="27"/>
      <c r="B429" s="23" t="str">
        <f aca="false">IF($A429="","",TEXT($A429,"mmmm"))</f>
        <v/>
      </c>
      <c r="C429" s="28"/>
      <c r="D429" s="28"/>
      <c r="E429" s="28"/>
      <c r="F429" s="29"/>
      <c r="G429" s="29"/>
      <c r="H429" s="31" t="str">
        <f aca="false">IF($A429="","",IFERROR(G429/F429,0))</f>
        <v/>
      </c>
      <c r="I429" s="28"/>
    </row>
    <row r="430" customFormat="false" ht="15" hidden="false" customHeight="false" outlineLevel="0" collapsed="false">
      <c r="A430" s="22"/>
      <c r="B430" s="23" t="str">
        <f aca="false">IF($A430="","",TEXT($A430,"mmmm"))</f>
        <v/>
      </c>
      <c r="C430" s="24"/>
      <c r="D430" s="24"/>
      <c r="E430" s="24"/>
      <c r="F430" s="25"/>
      <c r="G430" s="25"/>
      <c r="H430" s="31" t="str">
        <f aca="false">IF($A430="","",IFERROR(G430/F430,0))</f>
        <v/>
      </c>
      <c r="I430" s="24"/>
    </row>
    <row r="431" customFormat="false" ht="15" hidden="false" customHeight="false" outlineLevel="0" collapsed="false">
      <c r="A431" s="27"/>
      <c r="B431" s="23" t="str">
        <f aca="false">IF($A431="","",TEXT($A431,"mmmm"))</f>
        <v/>
      </c>
      <c r="C431" s="28"/>
      <c r="D431" s="28"/>
      <c r="E431" s="28"/>
      <c r="F431" s="29"/>
      <c r="G431" s="29"/>
      <c r="H431" s="31" t="str">
        <f aca="false">IF($A431="","",IFERROR(G431/F431,0))</f>
        <v/>
      </c>
      <c r="I431" s="28"/>
    </row>
    <row r="432" customFormat="false" ht="15" hidden="false" customHeight="false" outlineLevel="0" collapsed="false">
      <c r="A432" s="22"/>
      <c r="B432" s="23" t="str">
        <f aca="false">IF($A432="","",TEXT($A432,"mmmm"))</f>
        <v/>
      </c>
      <c r="C432" s="24"/>
      <c r="D432" s="24"/>
      <c r="E432" s="24"/>
      <c r="F432" s="25"/>
      <c r="G432" s="25"/>
      <c r="H432" s="31" t="str">
        <f aca="false">IF($A432="","",IFERROR(G432/F432,0))</f>
        <v/>
      </c>
      <c r="I432" s="24"/>
    </row>
    <row r="433" customFormat="false" ht="15" hidden="false" customHeight="false" outlineLevel="0" collapsed="false">
      <c r="A433" s="27"/>
      <c r="B433" s="23" t="str">
        <f aca="false">IF($A433="","",TEXT($A433,"mmmm"))</f>
        <v/>
      </c>
      <c r="C433" s="28"/>
      <c r="D433" s="28"/>
      <c r="E433" s="28"/>
      <c r="F433" s="29"/>
      <c r="G433" s="29"/>
      <c r="H433" s="31" t="str">
        <f aca="false">IF($A433="","",IFERROR(G433/F433,0))</f>
        <v/>
      </c>
      <c r="I433" s="28"/>
    </row>
    <row r="434" customFormat="false" ht="15" hidden="false" customHeight="false" outlineLevel="0" collapsed="false">
      <c r="A434" s="22"/>
      <c r="B434" s="23" t="str">
        <f aca="false">IF($A434="","",TEXT($A434,"mmmm"))</f>
        <v/>
      </c>
      <c r="C434" s="24"/>
      <c r="D434" s="24"/>
      <c r="E434" s="24"/>
      <c r="F434" s="25"/>
      <c r="G434" s="25"/>
      <c r="H434" s="31" t="str">
        <f aca="false">IF($A434="","",IFERROR(G434/F434,0))</f>
        <v/>
      </c>
      <c r="I434" s="24"/>
    </row>
    <row r="435" customFormat="false" ht="15" hidden="false" customHeight="false" outlineLevel="0" collapsed="false">
      <c r="A435" s="27"/>
      <c r="B435" s="23" t="str">
        <f aca="false">IF($A435="","",TEXT($A435,"mmmm"))</f>
        <v/>
      </c>
      <c r="C435" s="28"/>
      <c r="D435" s="28"/>
      <c r="E435" s="28"/>
      <c r="F435" s="29"/>
      <c r="G435" s="29"/>
      <c r="H435" s="31" t="str">
        <f aca="false">IF($A435="","",IFERROR(G435/F435,0))</f>
        <v/>
      </c>
      <c r="I435" s="28"/>
    </row>
    <row r="436" customFormat="false" ht="15" hidden="false" customHeight="false" outlineLevel="0" collapsed="false">
      <c r="A436" s="22"/>
      <c r="B436" s="23" t="str">
        <f aca="false">IF($A436="","",TEXT($A436,"mmmm"))</f>
        <v/>
      </c>
      <c r="C436" s="24"/>
      <c r="D436" s="24"/>
      <c r="E436" s="24"/>
      <c r="F436" s="25"/>
      <c r="G436" s="25"/>
      <c r="H436" s="31" t="str">
        <f aca="false">IF($A436="","",IFERROR(G436/F436,0))</f>
        <v/>
      </c>
      <c r="I436" s="24"/>
    </row>
    <row r="437" customFormat="false" ht="15" hidden="false" customHeight="false" outlineLevel="0" collapsed="false">
      <c r="A437" s="27"/>
      <c r="B437" s="23" t="str">
        <f aca="false">IF($A437="","",TEXT($A437,"mmmm"))</f>
        <v/>
      </c>
      <c r="C437" s="28"/>
      <c r="D437" s="28"/>
      <c r="E437" s="28"/>
      <c r="F437" s="29"/>
      <c r="G437" s="29"/>
      <c r="H437" s="31" t="str">
        <f aca="false">IF($A437="","",IFERROR(G437/F437,0))</f>
        <v/>
      </c>
      <c r="I437" s="28"/>
    </row>
    <row r="438" customFormat="false" ht="15" hidden="false" customHeight="false" outlineLevel="0" collapsed="false">
      <c r="A438" s="22"/>
      <c r="B438" s="23" t="str">
        <f aca="false">IF($A438="","",TEXT($A438,"mmmm"))</f>
        <v/>
      </c>
      <c r="C438" s="24"/>
      <c r="D438" s="24"/>
      <c r="E438" s="24"/>
      <c r="F438" s="25"/>
      <c r="G438" s="25"/>
      <c r="H438" s="31" t="str">
        <f aca="false">IF($A438="","",IFERROR(G438/F438,0))</f>
        <v/>
      </c>
      <c r="I438" s="24"/>
    </row>
    <row r="439" customFormat="false" ht="15" hidden="false" customHeight="false" outlineLevel="0" collapsed="false">
      <c r="A439" s="27"/>
      <c r="B439" s="23" t="str">
        <f aca="false">IF($A439="","",TEXT($A439,"mmmm"))</f>
        <v/>
      </c>
      <c r="C439" s="28"/>
      <c r="D439" s="28"/>
      <c r="E439" s="28"/>
      <c r="F439" s="29"/>
      <c r="G439" s="29"/>
      <c r="H439" s="31" t="str">
        <f aca="false">IF($A439="","",IFERROR(G439/F439,0))</f>
        <v/>
      </c>
      <c r="I439" s="28"/>
    </row>
    <row r="440" customFormat="false" ht="15" hidden="false" customHeight="false" outlineLevel="0" collapsed="false">
      <c r="A440" s="22"/>
      <c r="B440" s="23" t="str">
        <f aca="false">IF($A440="","",TEXT($A440,"mmmm"))</f>
        <v/>
      </c>
      <c r="C440" s="24"/>
      <c r="D440" s="24"/>
      <c r="E440" s="24"/>
      <c r="F440" s="25"/>
      <c r="G440" s="25"/>
      <c r="H440" s="31" t="str">
        <f aca="false">IF($A440="","",IFERROR(G440/F440,0))</f>
        <v/>
      </c>
      <c r="I440" s="24"/>
    </row>
    <row r="441" customFormat="false" ht="15" hidden="false" customHeight="false" outlineLevel="0" collapsed="false">
      <c r="A441" s="27"/>
      <c r="B441" s="23" t="str">
        <f aca="false">IF($A441="","",TEXT($A441,"mmmm"))</f>
        <v/>
      </c>
      <c r="C441" s="28"/>
      <c r="D441" s="28"/>
      <c r="E441" s="28"/>
      <c r="F441" s="29"/>
      <c r="G441" s="29"/>
      <c r="H441" s="31" t="str">
        <f aca="false">IF($A441="","",IFERROR(G441/F441,0))</f>
        <v/>
      </c>
      <c r="I441" s="28"/>
    </row>
    <row r="442" customFormat="false" ht="15" hidden="false" customHeight="false" outlineLevel="0" collapsed="false">
      <c r="A442" s="22"/>
      <c r="B442" s="23" t="str">
        <f aca="false">IF($A442="","",TEXT($A442,"mmmm"))</f>
        <v/>
      </c>
      <c r="C442" s="24"/>
      <c r="D442" s="24"/>
      <c r="E442" s="24"/>
      <c r="F442" s="25"/>
      <c r="G442" s="25"/>
      <c r="H442" s="31" t="str">
        <f aca="false">IF($A442="","",IFERROR(G442/F442,0))</f>
        <v/>
      </c>
      <c r="I442" s="24"/>
    </row>
    <row r="443" customFormat="false" ht="15" hidden="false" customHeight="false" outlineLevel="0" collapsed="false">
      <c r="A443" s="27"/>
      <c r="B443" s="23" t="str">
        <f aca="false">IF($A443="","",TEXT($A443,"mmmm"))</f>
        <v/>
      </c>
      <c r="C443" s="28"/>
      <c r="D443" s="28"/>
      <c r="E443" s="28"/>
      <c r="F443" s="29"/>
      <c r="G443" s="29"/>
      <c r="H443" s="31" t="str">
        <f aca="false">IF($A443="","",IFERROR(G443/F443,0))</f>
        <v/>
      </c>
      <c r="I443" s="28"/>
    </row>
    <row r="444" customFormat="false" ht="15" hidden="false" customHeight="false" outlineLevel="0" collapsed="false">
      <c r="A444" s="22"/>
      <c r="B444" s="23" t="str">
        <f aca="false">IF($A444="","",TEXT($A444,"mmmm"))</f>
        <v/>
      </c>
      <c r="C444" s="24"/>
      <c r="D444" s="24"/>
      <c r="E444" s="24"/>
      <c r="F444" s="25"/>
      <c r="G444" s="25"/>
      <c r="H444" s="31" t="str">
        <f aca="false">IF($A444="","",IFERROR(G444/F444,0))</f>
        <v/>
      </c>
      <c r="I444" s="24"/>
    </row>
    <row r="445" customFormat="false" ht="15" hidden="false" customHeight="false" outlineLevel="0" collapsed="false">
      <c r="A445" s="27"/>
      <c r="B445" s="23" t="str">
        <f aca="false">IF($A445="","",TEXT($A445,"mmmm"))</f>
        <v/>
      </c>
      <c r="C445" s="28"/>
      <c r="D445" s="28"/>
      <c r="E445" s="28"/>
      <c r="F445" s="29"/>
      <c r="G445" s="29"/>
      <c r="H445" s="31" t="str">
        <f aca="false">IF($A445="","",IFERROR(G445/F445,0))</f>
        <v/>
      </c>
      <c r="I445" s="28"/>
    </row>
    <row r="446" customFormat="false" ht="15" hidden="false" customHeight="false" outlineLevel="0" collapsed="false">
      <c r="A446" s="22"/>
      <c r="B446" s="23" t="str">
        <f aca="false">IF($A446="","",TEXT($A446,"mmmm"))</f>
        <v/>
      </c>
      <c r="C446" s="24"/>
      <c r="D446" s="24"/>
      <c r="E446" s="24"/>
      <c r="F446" s="25"/>
      <c r="G446" s="25"/>
      <c r="H446" s="31" t="str">
        <f aca="false">IF($A446="","",IFERROR(G446/F446,0))</f>
        <v/>
      </c>
      <c r="I446" s="24"/>
    </row>
    <row r="447" customFormat="false" ht="15" hidden="false" customHeight="false" outlineLevel="0" collapsed="false">
      <c r="A447" s="27"/>
      <c r="B447" s="23" t="str">
        <f aca="false">IF($A447="","",TEXT($A447,"mmmm"))</f>
        <v/>
      </c>
      <c r="C447" s="28"/>
      <c r="D447" s="28"/>
      <c r="E447" s="28"/>
      <c r="F447" s="29"/>
      <c r="G447" s="29"/>
      <c r="H447" s="31" t="str">
        <f aca="false">IF($A447="","",IFERROR(G447/F447,0))</f>
        <v/>
      </c>
      <c r="I447" s="28"/>
    </row>
    <row r="448" customFormat="false" ht="15" hidden="false" customHeight="false" outlineLevel="0" collapsed="false">
      <c r="A448" s="22"/>
      <c r="B448" s="23" t="str">
        <f aca="false">IF($A448="","",TEXT($A448,"mmmm"))</f>
        <v/>
      </c>
      <c r="C448" s="24"/>
      <c r="D448" s="24"/>
      <c r="E448" s="24"/>
      <c r="F448" s="25"/>
      <c r="G448" s="25"/>
      <c r="H448" s="31" t="str">
        <f aca="false">IF($A448="","",IFERROR(G448/F448,0))</f>
        <v/>
      </c>
      <c r="I448" s="24"/>
    </row>
    <row r="449" customFormat="false" ht="15" hidden="false" customHeight="false" outlineLevel="0" collapsed="false">
      <c r="A449" s="27"/>
      <c r="B449" s="23" t="str">
        <f aca="false">IF($A449="","",TEXT($A449,"mmmm"))</f>
        <v/>
      </c>
      <c r="C449" s="28"/>
      <c r="D449" s="28"/>
      <c r="E449" s="28"/>
      <c r="F449" s="29"/>
      <c r="G449" s="29"/>
      <c r="H449" s="31" t="str">
        <f aca="false">IF($A449="","",IFERROR(G449/F449,0))</f>
        <v/>
      </c>
      <c r="I449" s="28"/>
    </row>
    <row r="450" customFormat="false" ht="15" hidden="false" customHeight="false" outlineLevel="0" collapsed="false">
      <c r="A450" s="22"/>
      <c r="B450" s="23" t="str">
        <f aca="false">IF($A450="","",TEXT($A450,"mmmm"))</f>
        <v/>
      </c>
      <c r="C450" s="24"/>
      <c r="D450" s="24"/>
      <c r="E450" s="24"/>
      <c r="F450" s="25"/>
      <c r="G450" s="25"/>
      <c r="H450" s="31" t="str">
        <f aca="false">IF($A450="","",IFERROR(G450/F450,0))</f>
        <v/>
      </c>
      <c r="I450" s="24"/>
    </row>
    <row r="451" customFormat="false" ht="15" hidden="false" customHeight="false" outlineLevel="0" collapsed="false">
      <c r="A451" s="27"/>
      <c r="B451" s="23" t="str">
        <f aca="false">IF($A451="","",TEXT($A451,"mmmm"))</f>
        <v/>
      </c>
      <c r="C451" s="28"/>
      <c r="D451" s="28"/>
      <c r="E451" s="28"/>
      <c r="F451" s="29"/>
      <c r="G451" s="29"/>
      <c r="H451" s="31" t="str">
        <f aca="false">IF($A451="","",IFERROR(G451/F451,0))</f>
        <v/>
      </c>
      <c r="I451" s="28"/>
    </row>
    <row r="452" customFormat="false" ht="15" hidden="false" customHeight="false" outlineLevel="0" collapsed="false">
      <c r="A452" s="22"/>
      <c r="B452" s="23" t="str">
        <f aca="false">IF($A452="","",TEXT($A452,"mmmm"))</f>
        <v/>
      </c>
      <c r="C452" s="24"/>
      <c r="D452" s="24"/>
      <c r="E452" s="24"/>
      <c r="F452" s="25"/>
      <c r="G452" s="25"/>
      <c r="H452" s="31" t="str">
        <f aca="false">IF($A452="","",IFERROR(G452/F452,0))</f>
        <v/>
      </c>
      <c r="I452" s="24"/>
    </row>
    <row r="453" customFormat="false" ht="15" hidden="false" customHeight="false" outlineLevel="0" collapsed="false">
      <c r="A453" s="27"/>
      <c r="B453" s="23" t="str">
        <f aca="false">IF($A453="","",TEXT($A453,"mmmm"))</f>
        <v/>
      </c>
      <c r="C453" s="28"/>
      <c r="D453" s="28"/>
      <c r="E453" s="28"/>
      <c r="F453" s="29"/>
      <c r="G453" s="29"/>
      <c r="H453" s="31" t="str">
        <f aca="false">IF($A453="","",IFERROR(G453/F453,0))</f>
        <v/>
      </c>
      <c r="I453" s="28"/>
    </row>
    <row r="454" customFormat="false" ht="15" hidden="false" customHeight="false" outlineLevel="0" collapsed="false">
      <c r="A454" s="22"/>
      <c r="B454" s="23" t="str">
        <f aca="false">IF($A454="","",TEXT($A454,"mmmm"))</f>
        <v/>
      </c>
      <c r="C454" s="24"/>
      <c r="D454" s="24"/>
      <c r="E454" s="24"/>
      <c r="F454" s="25"/>
      <c r="G454" s="25"/>
      <c r="H454" s="31" t="str">
        <f aca="false">IF($A454="","",IFERROR(G454/F454,0))</f>
        <v/>
      </c>
      <c r="I454" s="24"/>
    </row>
    <row r="455" customFormat="false" ht="15" hidden="false" customHeight="false" outlineLevel="0" collapsed="false">
      <c r="A455" s="27"/>
      <c r="B455" s="23" t="str">
        <f aca="false">IF($A455="","",TEXT($A455,"mmmm"))</f>
        <v/>
      </c>
      <c r="C455" s="28"/>
      <c r="D455" s="28"/>
      <c r="E455" s="28"/>
      <c r="F455" s="29"/>
      <c r="G455" s="29"/>
      <c r="H455" s="31" t="str">
        <f aca="false">IF($A455="","",IFERROR(G455/F455,0))</f>
        <v/>
      </c>
      <c r="I455" s="28"/>
    </row>
    <row r="456" customFormat="false" ht="15" hidden="false" customHeight="false" outlineLevel="0" collapsed="false">
      <c r="A456" s="22"/>
      <c r="B456" s="23" t="str">
        <f aca="false">IF($A456="","",TEXT($A456,"mmmm"))</f>
        <v/>
      </c>
      <c r="C456" s="24"/>
      <c r="D456" s="24"/>
      <c r="E456" s="24"/>
      <c r="F456" s="25"/>
      <c r="G456" s="25"/>
      <c r="H456" s="31" t="str">
        <f aca="false">IF($A456="","",IFERROR(G456/F456,0))</f>
        <v/>
      </c>
      <c r="I456" s="24"/>
    </row>
    <row r="457" customFormat="false" ht="15" hidden="false" customHeight="false" outlineLevel="0" collapsed="false">
      <c r="A457" s="27"/>
      <c r="B457" s="23" t="str">
        <f aca="false">IF($A457="","",TEXT($A457,"mmmm"))</f>
        <v/>
      </c>
      <c r="C457" s="28"/>
      <c r="D457" s="28"/>
      <c r="E457" s="28"/>
      <c r="F457" s="29"/>
      <c r="G457" s="29"/>
      <c r="H457" s="31" t="str">
        <f aca="false">IF($A457="","",IFERROR(G457/F457,0))</f>
        <v/>
      </c>
      <c r="I457" s="28"/>
    </row>
    <row r="458" customFormat="false" ht="15" hidden="false" customHeight="false" outlineLevel="0" collapsed="false">
      <c r="A458" s="22"/>
      <c r="B458" s="23" t="str">
        <f aca="false">IF($A458="","",TEXT($A458,"mmmm"))</f>
        <v/>
      </c>
      <c r="C458" s="24"/>
      <c r="D458" s="24"/>
      <c r="E458" s="24"/>
      <c r="F458" s="25"/>
      <c r="G458" s="25"/>
      <c r="H458" s="31" t="str">
        <f aca="false">IF($A458="","",IFERROR(G458/F458,0))</f>
        <v/>
      </c>
      <c r="I458" s="24"/>
    </row>
    <row r="459" customFormat="false" ht="15" hidden="false" customHeight="false" outlineLevel="0" collapsed="false">
      <c r="A459" s="27"/>
      <c r="B459" s="23" t="str">
        <f aca="false">IF($A459="","",TEXT($A459,"mmmm"))</f>
        <v/>
      </c>
      <c r="C459" s="28"/>
      <c r="D459" s="28"/>
      <c r="E459" s="28"/>
      <c r="F459" s="29"/>
      <c r="G459" s="29"/>
      <c r="H459" s="31" t="str">
        <f aca="false">IF($A459="","",IFERROR(G459/F459,0))</f>
        <v/>
      </c>
      <c r="I459" s="28"/>
    </row>
    <row r="460" customFormat="false" ht="15" hidden="false" customHeight="false" outlineLevel="0" collapsed="false">
      <c r="A460" s="22"/>
      <c r="B460" s="23" t="str">
        <f aca="false">IF($A460="","",TEXT($A460,"mmmm"))</f>
        <v/>
      </c>
      <c r="C460" s="24"/>
      <c r="D460" s="24"/>
      <c r="E460" s="24"/>
      <c r="F460" s="25"/>
      <c r="G460" s="25"/>
      <c r="H460" s="31" t="str">
        <f aca="false">IF($A460="","",IFERROR(G460/F460,0))</f>
        <v/>
      </c>
      <c r="I460" s="24"/>
    </row>
    <row r="461" customFormat="false" ht="15" hidden="false" customHeight="false" outlineLevel="0" collapsed="false">
      <c r="A461" s="27"/>
      <c r="B461" s="23" t="str">
        <f aca="false">IF($A461="","",TEXT($A461,"mmmm"))</f>
        <v/>
      </c>
      <c r="C461" s="28"/>
      <c r="D461" s="28"/>
      <c r="E461" s="28"/>
      <c r="F461" s="29"/>
      <c r="G461" s="29"/>
      <c r="H461" s="31" t="str">
        <f aca="false">IF($A461="","",IFERROR(G461/F461,0))</f>
        <v/>
      </c>
      <c r="I461" s="28"/>
    </row>
    <row r="462" customFormat="false" ht="15" hidden="false" customHeight="false" outlineLevel="0" collapsed="false">
      <c r="A462" s="22"/>
      <c r="B462" s="23" t="str">
        <f aca="false">IF($A462="","",TEXT($A462,"mmmm"))</f>
        <v/>
      </c>
      <c r="C462" s="24"/>
      <c r="D462" s="24"/>
      <c r="E462" s="24"/>
      <c r="F462" s="25"/>
      <c r="G462" s="25"/>
      <c r="H462" s="31" t="str">
        <f aca="false">IF($A462="","",IFERROR(G462/F462,0))</f>
        <v/>
      </c>
      <c r="I462" s="24"/>
    </row>
    <row r="463" customFormat="false" ht="15" hidden="false" customHeight="false" outlineLevel="0" collapsed="false">
      <c r="A463" s="27"/>
      <c r="B463" s="23" t="str">
        <f aca="false">IF($A463="","",TEXT($A463,"mmmm"))</f>
        <v/>
      </c>
      <c r="C463" s="28"/>
      <c r="D463" s="28"/>
      <c r="E463" s="28"/>
      <c r="F463" s="29"/>
      <c r="G463" s="29"/>
      <c r="H463" s="31" t="str">
        <f aca="false">IF($A463="","",IFERROR(G463/F463,0))</f>
        <v/>
      </c>
      <c r="I463" s="28"/>
    </row>
    <row r="464" customFormat="false" ht="15" hidden="false" customHeight="false" outlineLevel="0" collapsed="false">
      <c r="A464" s="22"/>
      <c r="B464" s="23" t="str">
        <f aca="false">IF($A464="","",TEXT($A464,"mmmm"))</f>
        <v/>
      </c>
      <c r="C464" s="24"/>
      <c r="D464" s="24"/>
      <c r="E464" s="24"/>
      <c r="F464" s="25"/>
      <c r="G464" s="25"/>
      <c r="H464" s="31" t="str">
        <f aca="false">IF($A464="","",IFERROR(G464/F464,0))</f>
        <v/>
      </c>
      <c r="I464" s="24"/>
    </row>
    <row r="465" customFormat="false" ht="15" hidden="false" customHeight="false" outlineLevel="0" collapsed="false">
      <c r="A465" s="27"/>
      <c r="B465" s="23" t="str">
        <f aca="false">IF($A465="","",TEXT($A465,"mmmm"))</f>
        <v/>
      </c>
      <c r="C465" s="28"/>
      <c r="D465" s="28"/>
      <c r="E465" s="28"/>
      <c r="F465" s="29"/>
      <c r="G465" s="29"/>
      <c r="H465" s="31" t="str">
        <f aca="false">IF($A465="","",IFERROR(G465/F465,0))</f>
        <v/>
      </c>
      <c r="I465" s="28"/>
    </row>
    <row r="466" customFormat="false" ht="15" hidden="false" customHeight="false" outlineLevel="0" collapsed="false">
      <c r="A466" s="22"/>
      <c r="B466" s="23" t="str">
        <f aca="false">IF($A466="","",TEXT($A466,"mmmm"))</f>
        <v/>
      </c>
      <c r="C466" s="24"/>
      <c r="D466" s="24"/>
      <c r="E466" s="24"/>
      <c r="F466" s="25"/>
      <c r="G466" s="25"/>
      <c r="H466" s="31" t="str">
        <f aca="false">IF($A466="","",IFERROR(G466/F466,0))</f>
        <v/>
      </c>
      <c r="I466" s="24"/>
    </row>
    <row r="467" customFormat="false" ht="15" hidden="false" customHeight="false" outlineLevel="0" collapsed="false">
      <c r="A467" s="27"/>
      <c r="B467" s="23" t="str">
        <f aca="false">IF($A467="","",TEXT($A467,"mmmm"))</f>
        <v/>
      </c>
      <c r="C467" s="28"/>
      <c r="D467" s="28"/>
      <c r="E467" s="28"/>
      <c r="F467" s="29"/>
      <c r="G467" s="29"/>
      <c r="H467" s="31" t="str">
        <f aca="false">IF($A467="","",IFERROR(G467/F467,0))</f>
        <v/>
      </c>
      <c r="I467" s="28"/>
    </row>
    <row r="468" customFormat="false" ht="15" hidden="false" customHeight="false" outlineLevel="0" collapsed="false">
      <c r="A468" s="22"/>
      <c r="B468" s="23" t="str">
        <f aca="false">IF($A468="","",TEXT($A468,"mmmm"))</f>
        <v/>
      </c>
      <c r="C468" s="24"/>
      <c r="D468" s="24"/>
      <c r="E468" s="24"/>
      <c r="F468" s="25"/>
      <c r="G468" s="25"/>
      <c r="H468" s="31" t="str">
        <f aca="false">IF($A468="","",IFERROR(G468/F468,0))</f>
        <v/>
      </c>
      <c r="I468" s="24"/>
    </row>
    <row r="469" customFormat="false" ht="15" hidden="false" customHeight="false" outlineLevel="0" collapsed="false">
      <c r="A469" s="27"/>
      <c r="B469" s="23" t="str">
        <f aca="false">IF($A469="","",TEXT($A469,"mmmm"))</f>
        <v/>
      </c>
      <c r="C469" s="28"/>
      <c r="D469" s="28"/>
      <c r="E469" s="28"/>
      <c r="F469" s="29"/>
      <c r="G469" s="29"/>
      <c r="H469" s="31" t="str">
        <f aca="false">IF($A469="","",IFERROR(G469/F469,0))</f>
        <v/>
      </c>
      <c r="I469" s="28"/>
    </row>
    <row r="470" customFormat="false" ht="15" hidden="false" customHeight="false" outlineLevel="0" collapsed="false">
      <c r="A470" s="22"/>
      <c r="B470" s="23" t="str">
        <f aca="false">IF($A470="","",TEXT($A470,"mmmm"))</f>
        <v/>
      </c>
      <c r="C470" s="24"/>
      <c r="D470" s="24"/>
      <c r="E470" s="24"/>
      <c r="F470" s="25"/>
      <c r="G470" s="25"/>
      <c r="H470" s="31" t="str">
        <f aca="false">IF($A470="","",IFERROR(G470/F470,0))</f>
        <v/>
      </c>
      <c r="I470" s="24"/>
    </row>
    <row r="471" customFormat="false" ht="15" hidden="false" customHeight="false" outlineLevel="0" collapsed="false">
      <c r="A471" s="27"/>
      <c r="B471" s="23" t="str">
        <f aca="false">IF($A471="","",TEXT($A471,"mmmm"))</f>
        <v/>
      </c>
      <c r="C471" s="28"/>
      <c r="D471" s="28"/>
      <c r="E471" s="28"/>
      <c r="F471" s="29"/>
      <c r="G471" s="29"/>
      <c r="H471" s="31" t="str">
        <f aca="false">IF($A471="","",IFERROR(G471/F471,0))</f>
        <v/>
      </c>
      <c r="I471" s="28"/>
    </row>
    <row r="472" customFormat="false" ht="15" hidden="false" customHeight="false" outlineLevel="0" collapsed="false">
      <c r="A472" s="22"/>
      <c r="B472" s="23" t="str">
        <f aca="false">IF($A472="","",TEXT($A472,"mmmm"))</f>
        <v/>
      </c>
      <c r="C472" s="24"/>
      <c r="D472" s="24"/>
      <c r="E472" s="24"/>
      <c r="F472" s="25"/>
      <c r="G472" s="25"/>
      <c r="H472" s="31" t="str">
        <f aca="false">IF($A472="","",IFERROR(G472/F472,0))</f>
        <v/>
      </c>
      <c r="I472" s="24"/>
    </row>
    <row r="473" customFormat="false" ht="15" hidden="false" customHeight="false" outlineLevel="0" collapsed="false">
      <c r="A473" s="27"/>
      <c r="B473" s="23" t="str">
        <f aca="false">IF($A473="","",TEXT($A473,"mmmm"))</f>
        <v/>
      </c>
      <c r="C473" s="28"/>
      <c r="D473" s="28"/>
      <c r="E473" s="28"/>
      <c r="F473" s="29"/>
      <c r="G473" s="29"/>
      <c r="H473" s="31" t="str">
        <f aca="false">IF($A473="","",IFERROR(G473/F473,0))</f>
        <v/>
      </c>
      <c r="I473" s="28"/>
    </row>
    <row r="474" customFormat="false" ht="15" hidden="false" customHeight="false" outlineLevel="0" collapsed="false">
      <c r="A474" s="22"/>
      <c r="B474" s="23" t="str">
        <f aca="false">IF($A474="","",TEXT($A474,"mmmm"))</f>
        <v/>
      </c>
      <c r="C474" s="24"/>
      <c r="D474" s="24"/>
      <c r="E474" s="24"/>
      <c r="F474" s="25"/>
      <c r="G474" s="25"/>
      <c r="H474" s="31" t="str">
        <f aca="false">IF($A474="","",IFERROR(G474/F474,0))</f>
        <v/>
      </c>
      <c r="I474" s="24"/>
    </row>
    <row r="475" customFormat="false" ht="15" hidden="false" customHeight="false" outlineLevel="0" collapsed="false">
      <c r="A475" s="27"/>
      <c r="B475" s="23" t="str">
        <f aca="false">IF($A475="","",TEXT($A475,"mmmm"))</f>
        <v/>
      </c>
      <c r="C475" s="28"/>
      <c r="D475" s="28"/>
      <c r="E475" s="28"/>
      <c r="F475" s="29"/>
      <c r="G475" s="29"/>
      <c r="H475" s="31" t="str">
        <f aca="false">IF($A475="","",IFERROR(G475/F475,0))</f>
        <v/>
      </c>
      <c r="I475" s="28"/>
    </row>
    <row r="476" customFormat="false" ht="15" hidden="false" customHeight="false" outlineLevel="0" collapsed="false">
      <c r="A476" s="22"/>
      <c r="B476" s="23" t="str">
        <f aca="false">IF($A476="","",TEXT($A476,"mmmm"))</f>
        <v/>
      </c>
      <c r="C476" s="24"/>
      <c r="D476" s="24"/>
      <c r="E476" s="24"/>
      <c r="F476" s="25"/>
      <c r="G476" s="25"/>
      <c r="H476" s="31" t="str">
        <f aca="false">IF($A476="","",IFERROR(G476/F476,0))</f>
        <v/>
      </c>
      <c r="I476" s="24"/>
    </row>
    <row r="477" customFormat="false" ht="15" hidden="false" customHeight="false" outlineLevel="0" collapsed="false">
      <c r="A477" s="27"/>
      <c r="B477" s="23" t="str">
        <f aca="false">IF($A477="","",TEXT($A477,"mmmm"))</f>
        <v/>
      </c>
      <c r="C477" s="28"/>
      <c r="D477" s="28"/>
      <c r="E477" s="28"/>
      <c r="F477" s="29"/>
      <c r="G477" s="29"/>
      <c r="H477" s="31" t="str">
        <f aca="false">IF($A477="","",IFERROR(G477/F477,0))</f>
        <v/>
      </c>
      <c r="I477" s="28"/>
    </row>
    <row r="478" customFormat="false" ht="15" hidden="false" customHeight="false" outlineLevel="0" collapsed="false">
      <c r="A478" s="22"/>
      <c r="B478" s="23" t="str">
        <f aca="false">IF($A478="","",TEXT($A478,"mmmm"))</f>
        <v/>
      </c>
      <c r="C478" s="24"/>
      <c r="D478" s="24"/>
      <c r="E478" s="24"/>
      <c r="F478" s="25"/>
      <c r="G478" s="25"/>
      <c r="H478" s="31" t="str">
        <f aca="false">IF($A478="","",IFERROR(G478/F478,0))</f>
        <v/>
      </c>
      <c r="I478" s="24"/>
    </row>
    <row r="479" customFormat="false" ht="15" hidden="false" customHeight="false" outlineLevel="0" collapsed="false">
      <c r="A479" s="27"/>
      <c r="B479" s="23" t="str">
        <f aca="false">IF($A479="","",TEXT($A479,"mmmm"))</f>
        <v/>
      </c>
      <c r="C479" s="28"/>
      <c r="D479" s="28"/>
      <c r="E479" s="28"/>
      <c r="F479" s="29"/>
      <c r="G479" s="29"/>
      <c r="H479" s="31" t="str">
        <f aca="false">IF($A479="","",IFERROR(G479/F479,0))</f>
        <v/>
      </c>
      <c r="I479" s="28"/>
    </row>
    <row r="480" customFormat="false" ht="15" hidden="false" customHeight="false" outlineLevel="0" collapsed="false">
      <c r="A480" s="22"/>
      <c r="B480" s="23" t="str">
        <f aca="false">IF($A480="","",TEXT($A480,"mmmm"))</f>
        <v/>
      </c>
      <c r="C480" s="24"/>
      <c r="D480" s="24"/>
      <c r="E480" s="24"/>
      <c r="F480" s="25"/>
      <c r="G480" s="25"/>
      <c r="H480" s="31" t="str">
        <f aca="false">IF($A480="","",IFERROR(G480/F480,0))</f>
        <v/>
      </c>
      <c r="I480" s="24"/>
    </row>
    <row r="481" customFormat="false" ht="15" hidden="false" customHeight="false" outlineLevel="0" collapsed="false">
      <c r="A481" s="27"/>
      <c r="B481" s="23" t="str">
        <f aca="false">IF($A481="","",TEXT($A481,"mmmm"))</f>
        <v/>
      </c>
      <c r="C481" s="28"/>
      <c r="D481" s="28"/>
      <c r="E481" s="28"/>
      <c r="F481" s="29"/>
      <c r="G481" s="29"/>
      <c r="H481" s="31" t="str">
        <f aca="false">IF($A481="","",IFERROR(G481/F481,0))</f>
        <v/>
      </c>
      <c r="I481" s="28"/>
    </row>
    <row r="482" customFormat="false" ht="15" hidden="false" customHeight="false" outlineLevel="0" collapsed="false">
      <c r="A482" s="22"/>
      <c r="B482" s="23" t="str">
        <f aca="false">IF($A482="","",TEXT($A482,"mmmm"))</f>
        <v/>
      </c>
      <c r="C482" s="24"/>
      <c r="D482" s="24"/>
      <c r="E482" s="24"/>
      <c r="F482" s="25"/>
      <c r="G482" s="25"/>
      <c r="H482" s="31" t="str">
        <f aca="false">IF($A482="","",IFERROR(G482/F482,0))</f>
        <v/>
      </c>
      <c r="I482" s="24"/>
    </row>
    <row r="483" customFormat="false" ht="15" hidden="false" customHeight="false" outlineLevel="0" collapsed="false">
      <c r="A483" s="27"/>
      <c r="B483" s="23" t="str">
        <f aca="false">IF($A483="","",TEXT($A483,"mmmm"))</f>
        <v/>
      </c>
      <c r="C483" s="28"/>
      <c r="D483" s="28"/>
      <c r="E483" s="28"/>
      <c r="F483" s="29"/>
      <c r="G483" s="29"/>
      <c r="H483" s="31" t="str">
        <f aca="false">IF($A483="","",IFERROR(G483/F483,0))</f>
        <v/>
      </c>
      <c r="I483" s="28"/>
    </row>
    <row r="484" customFormat="false" ht="15" hidden="false" customHeight="false" outlineLevel="0" collapsed="false">
      <c r="A484" s="22"/>
      <c r="B484" s="23" t="str">
        <f aca="false">IF($A484="","",TEXT($A484,"mmmm"))</f>
        <v/>
      </c>
      <c r="C484" s="24"/>
      <c r="D484" s="24"/>
      <c r="E484" s="24"/>
      <c r="F484" s="25"/>
      <c r="G484" s="25"/>
      <c r="H484" s="31" t="str">
        <f aca="false">IF($A484="","",IFERROR(G484/F484,0))</f>
        <v/>
      </c>
      <c r="I484" s="24"/>
    </row>
    <row r="485" customFormat="false" ht="15" hidden="false" customHeight="false" outlineLevel="0" collapsed="false">
      <c r="A485" s="27"/>
      <c r="B485" s="23" t="str">
        <f aca="false">IF($A485="","",TEXT($A485,"mmmm"))</f>
        <v/>
      </c>
      <c r="C485" s="28"/>
      <c r="D485" s="28"/>
      <c r="E485" s="28"/>
      <c r="F485" s="29"/>
      <c r="G485" s="29"/>
      <c r="H485" s="31" t="str">
        <f aca="false">IF($A485="","",IFERROR(G485/F485,0))</f>
        <v/>
      </c>
      <c r="I485" s="28"/>
    </row>
    <row r="486" customFormat="false" ht="15" hidden="false" customHeight="false" outlineLevel="0" collapsed="false">
      <c r="A486" s="22"/>
      <c r="B486" s="23" t="str">
        <f aca="false">IF($A486="","",TEXT($A486,"mmmm"))</f>
        <v/>
      </c>
      <c r="C486" s="24"/>
      <c r="D486" s="24"/>
      <c r="E486" s="24"/>
      <c r="F486" s="25"/>
      <c r="G486" s="25"/>
      <c r="H486" s="31" t="str">
        <f aca="false">IF($A486="","",IFERROR(G486/F486,0))</f>
        <v/>
      </c>
      <c r="I486" s="24"/>
    </row>
    <row r="487" customFormat="false" ht="15" hidden="false" customHeight="false" outlineLevel="0" collapsed="false">
      <c r="A487" s="27"/>
      <c r="B487" s="23" t="str">
        <f aca="false">IF($A487="","",TEXT($A487,"mmmm"))</f>
        <v/>
      </c>
      <c r="C487" s="28"/>
      <c r="D487" s="28"/>
      <c r="E487" s="28"/>
      <c r="F487" s="29"/>
      <c r="G487" s="29"/>
      <c r="H487" s="31" t="str">
        <f aca="false">IF($A487="","",IFERROR(G487/F487,0))</f>
        <v/>
      </c>
      <c r="I487" s="28"/>
    </row>
    <row r="488" customFormat="false" ht="15" hidden="false" customHeight="false" outlineLevel="0" collapsed="false">
      <c r="A488" s="22"/>
      <c r="B488" s="23" t="str">
        <f aca="false">IF($A488="","",TEXT($A488,"mmmm"))</f>
        <v/>
      </c>
      <c r="C488" s="24"/>
      <c r="D488" s="24"/>
      <c r="E488" s="24"/>
      <c r="F488" s="25"/>
      <c r="G488" s="25"/>
      <c r="H488" s="31" t="str">
        <f aca="false">IF($A488="","",IFERROR(G488/F488,0))</f>
        <v/>
      </c>
      <c r="I488" s="24"/>
    </row>
    <row r="489" customFormat="false" ht="15" hidden="false" customHeight="false" outlineLevel="0" collapsed="false">
      <c r="A489" s="27"/>
      <c r="B489" s="23" t="str">
        <f aca="false">IF($A489="","",TEXT($A489,"mmmm"))</f>
        <v/>
      </c>
      <c r="C489" s="28"/>
      <c r="D489" s="28"/>
      <c r="E489" s="28"/>
      <c r="F489" s="29"/>
      <c r="G489" s="29"/>
      <c r="H489" s="31" t="str">
        <f aca="false">IF($A489="","",IFERROR(G489/F489,0))</f>
        <v/>
      </c>
      <c r="I489" s="28"/>
    </row>
    <row r="490" customFormat="false" ht="15" hidden="false" customHeight="false" outlineLevel="0" collapsed="false">
      <c r="A490" s="22"/>
      <c r="B490" s="23" t="str">
        <f aca="false">IF($A490="","",TEXT($A490,"mmmm"))</f>
        <v/>
      </c>
      <c r="C490" s="24"/>
      <c r="D490" s="24"/>
      <c r="E490" s="24"/>
      <c r="F490" s="25"/>
      <c r="G490" s="25"/>
      <c r="H490" s="31" t="str">
        <f aca="false">IF($A490="","",IFERROR(G490/F490,0))</f>
        <v/>
      </c>
      <c r="I490" s="24"/>
    </row>
    <row r="491" customFormat="false" ht="15" hidden="false" customHeight="false" outlineLevel="0" collapsed="false">
      <c r="A491" s="27"/>
      <c r="B491" s="23" t="str">
        <f aca="false">IF($A491="","",TEXT($A491,"mmmm"))</f>
        <v/>
      </c>
      <c r="C491" s="28"/>
      <c r="D491" s="28"/>
      <c r="E491" s="28"/>
      <c r="F491" s="29"/>
      <c r="G491" s="29"/>
      <c r="H491" s="31" t="str">
        <f aca="false">IF($A491="","",IFERROR(G491/F491,0))</f>
        <v/>
      </c>
      <c r="I491" s="28"/>
    </row>
    <row r="492" customFormat="false" ht="15" hidden="false" customHeight="false" outlineLevel="0" collapsed="false">
      <c r="A492" s="22"/>
      <c r="B492" s="23" t="str">
        <f aca="false">IF($A492="","",TEXT($A492,"mmmm"))</f>
        <v/>
      </c>
      <c r="C492" s="24"/>
      <c r="D492" s="24"/>
      <c r="E492" s="24"/>
      <c r="F492" s="25"/>
      <c r="G492" s="25"/>
      <c r="H492" s="31" t="str">
        <f aca="false">IF($A492="","",IFERROR(G492/F492,0))</f>
        <v/>
      </c>
      <c r="I492" s="24"/>
    </row>
    <row r="493" customFormat="false" ht="15" hidden="false" customHeight="false" outlineLevel="0" collapsed="false">
      <c r="A493" s="27"/>
      <c r="B493" s="23" t="str">
        <f aca="false">IF($A493="","",TEXT($A493,"mmmm"))</f>
        <v/>
      </c>
      <c r="C493" s="28"/>
      <c r="D493" s="28"/>
      <c r="E493" s="28"/>
      <c r="F493" s="29"/>
      <c r="G493" s="29"/>
      <c r="H493" s="31" t="str">
        <f aca="false">IF($A493="","",IFERROR(G493/F493,0))</f>
        <v/>
      </c>
      <c r="I493" s="28"/>
    </row>
    <row r="494" customFormat="false" ht="15" hidden="false" customHeight="false" outlineLevel="0" collapsed="false">
      <c r="A494" s="22"/>
      <c r="B494" s="23" t="str">
        <f aca="false">IF($A494="","",TEXT($A494,"mmmm"))</f>
        <v/>
      </c>
      <c r="C494" s="24"/>
      <c r="D494" s="24"/>
      <c r="E494" s="24"/>
      <c r="F494" s="25"/>
      <c r="G494" s="25"/>
      <c r="H494" s="31" t="str">
        <f aca="false">IF($A494="","",IFERROR(G494/F494,0))</f>
        <v/>
      </c>
      <c r="I494" s="24"/>
    </row>
    <row r="495" customFormat="false" ht="15" hidden="false" customHeight="false" outlineLevel="0" collapsed="false">
      <c r="A495" s="27"/>
      <c r="B495" s="23" t="str">
        <f aca="false">IF($A495="","",TEXT($A495,"mmmm"))</f>
        <v/>
      </c>
      <c r="C495" s="28"/>
      <c r="D495" s="28"/>
      <c r="E495" s="28"/>
      <c r="F495" s="29"/>
      <c r="G495" s="29"/>
      <c r="H495" s="31" t="str">
        <f aca="false">IF($A495="","",IFERROR(G495/F495,0))</f>
        <v/>
      </c>
      <c r="I495" s="28"/>
    </row>
    <row r="496" customFormat="false" ht="15" hidden="false" customHeight="false" outlineLevel="0" collapsed="false">
      <c r="A496" s="22"/>
      <c r="B496" s="23" t="str">
        <f aca="false">IF($A496="","",TEXT($A496,"mmmm"))</f>
        <v/>
      </c>
      <c r="C496" s="24"/>
      <c r="D496" s="24"/>
      <c r="E496" s="24"/>
      <c r="F496" s="25"/>
      <c r="G496" s="25"/>
      <c r="H496" s="31" t="str">
        <f aca="false">IF($A496="","",IFERROR(G496/F496,0))</f>
        <v/>
      </c>
      <c r="I496" s="24"/>
    </row>
    <row r="497" customFormat="false" ht="15" hidden="false" customHeight="false" outlineLevel="0" collapsed="false">
      <c r="A497" s="27"/>
      <c r="B497" s="23" t="str">
        <f aca="false">IF($A497="","",TEXT($A497,"mmmm"))</f>
        <v/>
      </c>
      <c r="C497" s="28"/>
      <c r="D497" s="28"/>
      <c r="E497" s="28"/>
      <c r="F497" s="29"/>
      <c r="G497" s="29"/>
      <c r="H497" s="31" t="str">
        <f aca="false">IF($A497="","",IFERROR(G497/F497,0))</f>
        <v/>
      </c>
      <c r="I497" s="28"/>
    </row>
    <row r="498" customFormat="false" ht="15" hidden="false" customHeight="false" outlineLevel="0" collapsed="false">
      <c r="A498" s="22"/>
      <c r="B498" s="23" t="str">
        <f aca="false">IF($A498="","",TEXT($A498,"mmmm"))</f>
        <v/>
      </c>
      <c r="C498" s="24"/>
      <c r="D498" s="24"/>
      <c r="E498" s="24"/>
      <c r="F498" s="25"/>
      <c r="G498" s="25"/>
      <c r="H498" s="31" t="str">
        <f aca="false">IF($A498="","",IFERROR(G498/F498,0))</f>
        <v/>
      </c>
      <c r="I498" s="24"/>
    </row>
    <row r="499" customFormat="false" ht="15" hidden="false" customHeight="false" outlineLevel="0" collapsed="false">
      <c r="A499" s="27"/>
      <c r="B499" s="23" t="str">
        <f aca="false">IF($A499="","",TEXT($A499,"mmmm"))</f>
        <v/>
      </c>
      <c r="C499" s="28"/>
      <c r="D499" s="28"/>
      <c r="E499" s="28"/>
      <c r="F499" s="29"/>
      <c r="G499" s="29"/>
      <c r="H499" s="31" t="str">
        <f aca="false">IF($A499="","",IFERROR(G499/F499,0))</f>
        <v/>
      </c>
      <c r="I499" s="28"/>
    </row>
    <row r="500" customFormat="false" ht="15" hidden="false" customHeight="false" outlineLevel="0" collapsed="false">
      <c r="A500" s="22"/>
      <c r="B500" s="23" t="str">
        <f aca="false">IF($A500="","",TEXT($A500,"mmmm"))</f>
        <v/>
      </c>
      <c r="C500" s="24"/>
      <c r="D500" s="24"/>
      <c r="E500" s="24"/>
      <c r="F500" s="25"/>
      <c r="G500" s="25"/>
      <c r="H500" s="31" t="str">
        <f aca="false">IF($A500="","",IFERROR(G500/F500,0))</f>
        <v/>
      </c>
      <c r="I500" s="24"/>
    </row>
    <row r="501" customFormat="false" ht="15" hidden="false" customHeight="false" outlineLevel="0" collapsed="false">
      <c r="A501" s="27"/>
      <c r="B501" s="23" t="str">
        <f aca="false">IF($A501="","",TEXT($A501,"mmmm"))</f>
        <v/>
      </c>
      <c r="C501" s="28"/>
      <c r="D501" s="28"/>
      <c r="E501" s="28"/>
      <c r="F501" s="29"/>
      <c r="G501" s="29"/>
      <c r="H501" s="31" t="str">
        <f aca="false">IF($A501="","",IFERROR(G501/F501,0))</f>
        <v/>
      </c>
      <c r="I501" s="28"/>
    </row>
    <row r="503" customFormat="false" ht="15" hidden="false" customHeight="true" outlineLevel="0" collapsed="false">
      <c r="A503" s="30" t="s">
        <v>176</v>
      </c>
      <c r="B503" s="30"/>
      <c r="C503" s="30"/>
      <c r="D503" s="30"/>
      <c r="E503" s="30"/>
      <c r="F503" s="30"/>
      <c r="G503" s="30"/>
      <c r="H503" s="30"/>
    </row>
    <row r="504" customFormat="false" ht="15" hidden="false" customHeight="false" outlineLevel="0" collapsed="false">
      <c r="A504" s="30"/>
      <c r="B504" s="30"/>
      <c r="C504" s="30"/>
      <c r="D504" s="30"/>
      <c r="E504" s="30"/>
      <c r="F504" s="30"/>
      <c r="G504" s="30"/>
      <c r="H504" s="30"/>
    </row>
    <row r="505" customFormat="false" ht="15" hidden="false" customHeight="false" outlineLevel="0" collapsed="false">
      <c r="A505" s="30"/>
      <c r="B505" s="30"/>
      <c r="C505" s="30"/>
      <c r="D505" s="30"/>
      <c r="E505" s="30"/>
      <c r="F505" s="30"/>
      <c r="G505" s="30"/>
      <c r="H505" s="30"/>
    </row>
  </sheetData>
  <mergeCells count="1">
    <mergeCell ref="A503:H505"/>
  </mergeCells>
  <dataValidations count="2">
    <dataValidation allowBlank="true" errorStyle="stop" operator="between" showDropDown="false" showErrorMessage="false" showInputMessage="false" sqref="C2:C501" type="list">
      <formula1>PlatformList</formula1>
      <formula2>0</formula2>
    </dataValidation>
    <dataValidation allowBlank="true" errorStyle="stop" operator="between" showDropDown="false" showErrorMessage="false" showInputMessage="false" sqref="D2:D501" type="list">
      <formula1>FeeTypes</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E9A82"/>
    <pageSetUpPr fitToPage="false"/>
  </sheetPr>
  <dimension ref="A1:K50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2" min="1" style="0" width="12"/>
    <col collapsed="false" customWidth="true" hidden="false" outlineLevel="0" max="3" min="3" style="0" width="18"/>
    <col collapsed="false" customWidth="true" hidden="false" outlineLevel="0" max="4" min="4" style="0" width="20"/>
    <col collapsed="false" customWidth="true" hidden="false" outlineLevel="0" max="5" min="5" style="0" width="18"/>
    <col collapsed="false" customWidth="true" hidden="false" outlineLevel="0" max="6" min="6" style="0" width="13"/>
    <col collapsed="false" customWidth="true" hidden="false" outlineLevel="0" max="7" min="7" style="0" width="14"/>
    <col collapsed="false" customWidth="true" hidden="false" outlineLevel="0" max="8" min="8" style="0" width="20"/>
    <col collapsed="false" customWidth="true" hidden="false" outlineLevel="0" max="9" min="9" style="0" width="15"/>
    <col collapsed="false" customWidth="true" hidden="false" outlineLevel="0" max="10" min="10" style="0" width="22"/>
    <col collapsed="false" customWidth="true" hidden="false" outlineLevel="0" max="11" min="11" style="0" width="40"/>
  </cols>
  <sheetData>
    <row r="1" customFormat="false" ht="30" hidden="false" customHeight="true" outlineLevel="0" collapsed="false">
      <c r="A1" s="21" t="s">
        <v>101</v>
      </c>
      <c r="B1" s="21" t="s">
        <v>102</v>
      </c>
      <c r="C1" s="21" t="s">
        <v>177</v>
      </c>
      <c r="D1" s="21" t="s">
        <v>178</v>
      </c>
      <c r="E1" s="21" t="s">
        <v>179</v>
      </c>
      <c r="F1" s="21" t="s">
        <v>180</v>
      </c>
      <c r="G1" s="21" t="s">
        <v>181</v>
      </c>
      <c r="H1" s="21" t="s">
        <v>182</v>
      </c>
      <c r="I1" s="21" t="s">
        <v>183</v>
      </c>
      <c r="J1" s="21" t="s">
        <v>184</v>
      </c>
      <c r="K1" s="21" t="s">
        <v>44</v>
      </c>
    </row>
    <row r="2" customFormat="false" ht="15" hidden="false" customHeight="false" outlineLevel="0" collapsed="false">
      <c r="A2" s="22" t="n">
        <v>46027</v>
      </c>
      <c r="B2" s="23" t="str">
        <f aca="false">IF($A2="","",TEXT($A2,"mmmm"))</f>
        <v>January</v>
      </c>
      <c r="C2" s="24" t="s">
        <v>185</v>
      </c>
      <c r="D2" s="24" t="s">
        <v>62</v>
      </c>
      <c r="E2" s="32" t="n">
        <v>40</v>
      </c>
      <c r="F2" s="25" t="n">
        <v>336</v>
      </c>
      <c r="G2" s="26" t="n">
        <f aca="false">IF($A2="","",IFERROR(F2/E2,0))</f>
        <v>8.4</v>
      </c>
      <c r="H2" s="32" t="n">
        <v>6</v>
      </c>
      <c r="I2" s="26" t="n">
        <f aca="false">IF($A2="","",ROUND(G2*H2,2))</f>
        <v>50.4</v>
      </c>
      <c r="J2" s="24" t="s">
        <v>186</v>
      </c>
      <c r="K2" s="24" t="s">
        <v>187</v>
      </c>
    </row>
    <row r="3" customFormat="false" ht="15" hidden="false" customHeight="false" outlineLevel="0" collapsed="false">
      <c r="A3" s="27" t="n">
        <v>46027</v>
      </c>
      <c r="B3" s="23" t="str">
        <f aca="false">IF($A3="","",TEXT($A3,"mmmm"))</f>
        <v>January</v>
      </c>
      <c r="C3" s="28" t="s">
        <v>188</v>
      </c>
      <c r="D3" s="28" t="s">
        <v>73</v>
      </c>
      <c r="E3" s="33" t="n">
        <v>100</v>
      </c>
      <c r="F3" s="29" t="n">
        <v>42.15</v>
      </c>
      <c r="G3" s="26" t="n">
        <f aca="false">IF($A3="","",IFERROR(F3/E3,0))</f>
        <v>0.4215</v>
      </c>
      <c r="H3" s="33" t="n">
        <v>6</v>
      </c>
      <c r="I3" s="26" t="n">
        <f aca="false">IF($A3="","",ROUND(G3*H3,2))</f>
        <v>2.53</v>
      </c>
      <c r="J3" s="28" t="s">
        <v>149</v>
      </c>
      <c r="K3" s="28" t="s">
        <v>189</v>
      </c>
    </row>
    <row r="4" customFormat="false" ht="15" hidden="false" customHeight="false" outlineLevel="0" collapsed="false">
      <c r="A4" s="22" t="n">
        <v>46071</v>
      </c>
      <c r="B4" s="23" t="str">
        <f aca="false">IF($A4="","",TEXT($A4,"mmmm"))</f>
        <v>February</v>
      </c>
      <c r="C4" s="24" t="s">
        <v>190</v>
      </c>
      <c r="D4" s="24" t="s">
        <v>57</v>
      </c>
      <c r="E4" s="32" t="n">
        <v>10</v>
      </c>
      <c r="F4" s="25" t="n">
        <v>88.4</v>
      </c>
      <c r="G4" s="26" t="n">
        <f aca="false">IF($A4="","",IFERROR(F4/E4,0))</f>
        <v>8.84</v>
      </c>
      <c r="H4" s="32" t="n">
        <v>3</v>
      </c>
      <c r="I4" s="26" t="n">
        <f aca="false">IF($A4="","",ROUND(G4*H4,2))</f>
        <v>26.52</v>
      </c>
      <c r="J4" s="24" t="s">
        <v>159</v>
      </c>
      <c r="K4" s="24" t="s">
        <v>191</v>
      </c>
    </row>
    <row r="5" customFormat="false" ht="15" hidden="false" customHeight="false" outlineLevel="0" collapsed="false">
      <c r="A5" s="27" t="n">
        <v>46080</v>
      </c>
      <c r="B5" s="23" t="str">
        <f aca="false">IF($A5="","",TEXT($A5,"mmmm"))</f>
        <v>February</v>
      </c>
      <c r="C5" s="28" t="s">
        <v>192</v>
      </c>
      <c r="D5" s="28" t="s">
        <v>62</v>
      </c>
      <c r="E5" s="33" t="n">
        <v>1</v>
      </c>
      <c r="F5" s="29" t="n">
        <v>16.2</v>
      </c>
      <c r="G5" s="26" t="n">
        <f aca="false">IF($A5="","",IFERROR(F5/E5,0))</f>
        <v>16.2</v>
      </c>
      <c r="H5" s="33" t="n">
        <v>1</v>
      </c>
      <c r="I5" s="26" t="n">
        <f aca="false">IF($A5="","",ROUND(G5*H5,2))</f>
        <v>16.2</v>
      </c>
      <c r="J5" s="28" t="s">
        <v>193</v>
      </c>
      <c r="K5" s="28" t="s">
        <v>194</v>
      </c>
    </row>
    <row r="6" customFormat="false" ht="15" hidden="false" customHeight="false" outlineLevel="0" collapsed="false">
      <c r="A6" s="22"/>
      <c r="B6" s="23" t="str">
        <f aca="false">IF($A6="","",TEXT($A6,"mmmm"))</f>
        <v/>
      </c>
      <c r="C6" s="24"/>
      <c r="D6" s="24"/>
      <c r="E6" s="32"/>
      <c r="F6" s="25"/>
      <c r="G6" s="26" t="str">
        <f aca="false">IF($A6="","",IFERROR(F6/E6,0))</f>
        <v/>
      </c>
      <c r="H6" s="32"/>
      <c r="I6" s="26" t="str">
        <f aca="false">IF($A6="","",ROUND(G6*H6,2))</f>
        <v/>
      </c>
      <c r="J6" s="24"/>
      <c r="K6" s="24"/>
    </row>
    <row r="7" customFormat="false" ht="15" hidden="false" customHeight="false" outlineLevel="0" collapsed="false">
      <c r="A7" s="27"/>
      <c r="B7" s="23" t="str">
        <f aca="false">IF($A7="","",TEXT($A7,"mmmm"))</f>
        <v/>
      </c>
      <c r="C7" s="28"/>
      <c r="D7" s="28"/>
      <c r="E7" s="33"/>
      <c r="F7" s="29"/>
      <c r="G7" s="26" t="str">
        <f aca="false">IF($A7="","",IFERROR(F7/E7,0))</f>
        <v/>
      </c>
      <c r="H7" s="33"/>
      <c r="I7" s="26" t="str">
        <f aca="false">IF($A7="","",ROUND(G7*H7,2))</f>
        <v/>
      </c>
      <c r="J7" s="28"/>
      <c r="K7" s="28"/>
    </row>
    <row r="8" customFormat="false" ht="15" hidden="false" customHeight="false" outlineLevel="0" collapsed="false">
      <c r="A8" s="22"/>
      <c r="B8" s="23" t="str">
        <f aca="false">IF($A8="","",TEXT($A8,"mmmm"))</f>
        <v/>
      </c>
      <c r="C8" s="24"/>
      <c r="D8" s="24"/>
      <c r="E8" s="32"/>
      <c r="F8" s="25"/>
      <c r="G8" s="26" t="str">
        <f aca="false">IF($A8="","",IFERROR(F8/E8,0))</f>
        <v/>
      </c>
      <c r="H8" s="32"/>
      <c r="I8" s="26" t="str">
        <f aca="false">IF($A8="","",ROUND(G8*H8,2))</f>
        <v/>
      </c>
      <c r="J8" s="24"/>
      <c r="K8" s="24"/>
    </row>
    <row r="9" customFormat="false" ht="15" hidden="false" customHeight="false" outlineLevel="0" collapsed="false">
      <c r="A9" s="27"/>
      <c r="B9" s="23" t="str">
        <f aca="false">IF($A9="","",TEXT($A9,"mmmm"))</f>
        <v/>
      </c>
      <c r="C9" s="28"/>
      <c r="D9" s="28"/>
      <c r="E9" s="33"/>
      <c r="F9" s="29"/>
      <c r="G9" s="26" t="str">
        <f aca="false">IF($A9="","",IFERROR(F9/E9,0))</f>
        <v/>
      </c>
      <c r="H9" s="33"/>
      <c r="I9" s="26" t="str">
        <f aca="false">IF($A9="","",ROUND(G9*H9,2))</f>
        <v/>
      </c>
      <c r="J9" s="28"/>
      <c r="K9" s="28"/>
    </row>
    <row r="10" customFormat="false" ht="15" hidden="false" customHeight="false" outlineLevel="0" collapsed="false">
      <c r="A10" s="22"/>
      <c r="B10" s="23" t="str">
        <f aca="false">IF($A10="","",TEXT($A10,"mmmm"))</f>
        <v/>
      </c>
      <c r="C10" s="24"/>
      <c r="D10" s="24"/>
      <c r="E10" s="32"/>
      <c r="F10" s="25"/>
      <c r="G10" s="26" t="str">
        <f aca="false">IF($A10="","",IFERROR(F10/E10,0))</f>
        <v/>
      </c>
      <c r="H10" s="32"/>
      <c r="I10" s="26" t="str">
        <f aca="false">IF($A10="","",ROUND(G10*H10,2))</f>
        <v/>
      </c>
      <c r="J10" s="24"/>
      <c r="K10" s="24"/>
    </row>
    <row r="11" customFormat="false" ht="15" hidden="false" customHeight="false" outlineLevel="0" collapsed="false">
      <c r="A11" s="27"/>
      <c r="B11" s="23" t="str">
        <f aca="false">IF($A11="","",TEXT($A11,"mmmm"))</f>
        <v/>
      </c>
      <c r="C11" s="28"/>
      <c r="D11" s="28"/>
      <c r="E11" s="33"/>
      <c r="F11" s="29"/>
      <c r="G11" s="26" t="str">
        <f aca="false">IF($A11="","",IFERROR(F11/E11,0))</f>
        <v/>
      </c>
      <c r="H11" s="33"/>
      <c r="I11" s="26" t="str">
        <f aca="false">IF($A11="","",ROUND(G11*H11,2))</f>
        <v/>
      </c>
      <c r="J11" s="28"/>
      <c r="K11" s="28"/>
    </row>
    <row r="12" customFormat="false" ht="15" hidden="false" customHeight="false" outlineLevel="0" collapsed="false">
      <c r="A12" s="22"/>
      <c r="B12" s="23" t="str">
        <f aca="false">IF($A12="","",TEXT($A12,"mmmm"))</f>
        <v/>
      </c>
      <c r="C12" s="24"/>
      <c r="D12" s="24"/>
      <c r="E12" s="32"/>
      <c r="F12" s="25"/>
      <c r="G12" s="26" t="str">
        <f aca="false">IF($A12="","",IFERROR(F12/E12,0))</f>
        <v/>
      </c>
      <c r="H12" s="32"/>
      <c r="I12" s="26" t="str">
        <f aca="false">IF($A12="","",ROUND(G12*H12,2))</f>
        <v/>
      </c>
      <c r="J12" s="24"/>
      <c r="K12" s="24"/>
    </row>
    <row r="13" customFormat="false" ht="15" hidden="false" customHeight="false" outlineLevel="0" collapsed="false">
      <c r="A13" s="27"/>
      <c r="B13" s="23" t="str">
        <f aca="false">IF($A13="","",TEXT($A13,"mmmm"))</f>
        <v/>
      </c>
      <c r="C13" s="28"/>
      <c r="D13" s="28"/>
      <c r="E13" s="33"/>
      <c r="F13" s="29"/>
      <c r="G13" s="26" t="str">
        <f aca="false">IF($A13="","",IFERROR(F13/E13,0))</f>
        <v/>
      </c>
      <c r="H13" s="33"/>
      <c r="I13" s="26" t="str">
        <f aca="false">IF($A13="","",ROUND(G13*H13,2))</f>
        <v/>
      </c>
      <c r="J13" s="28"/>
      <c r="K13" s="28"/>
    </row>
    <row r="14" customFormat="false" ht="15" hidden="false" customHeight="false" outlineLevel="0" collapsed="false">
      <c r="A14" s="22"/>
      <c r="B14" s="23" t="str">
        <f aca="false">IF($A14="","",TEXT($A14,"mmmm"))</f>
        <v/>
      </c>
      <c r="C14" s="24"/>
      <c r="D14" s="24"/>
      <c r="E14" s="32"/>
      <c r="F14" s="25"/>
      <c r="G14" s="26" t="str">
        <f aca="false">IF($A14="","",IFERROR(F14/E14,0))</f>
        <v/>
      </c>
      <c r="H14" s="32"/>
      <c r="I14" s="26" t="str">
        <f aca="false">IF($A14="","",ROUND(G14*H14,2))</f>
        <v/>
      </c>
      <c r="J14" s="24"/>
      <c r="K14" s="24"/>
    </row>
    <row r="15" customFormat="false" ht="15" hidden="false" customHeight="false" outlineLevel="0" collapsed="false">
      <c r="A15" s="27"/>
      <c r="B15" s="23" t="str">
        <f aca="false">IF($A15="","",TEXT($A15,"mmmm"))</f>
        <v/>
      </c>
      <c r="C15" s="28"/>
      <c r="D15" s="28"/>
      <c r="E15" s="33"/>
      <c r="F15" s="29"/>
      <c r="G15" s="26" t="str">
        <f aca="false">IF($A15="","",IFERROR(F15/E15,0))</f>
        <v/>
      </c>
      <c r="H15" s="33"/>
      <c r="I15" s="26" t="str">
        <f aca="false">IF($A15="","",ROUND(G15*H15,2))</f>
        <v/>
      </c>
      <c r="J15" s="28"/>
      <c r="K15" s="28"/>
    </row>
    <row r="16" customFormat="false" ht="15" hidden="false" customHeight="false" outlineLevel="0" collapsed="false">
      <c r="A16" s="22"/>
      <c r="B16" s="23" t="str">
        <f aca="false">IF($A16="","",TEXT($A16,"mmmm"))</f>
        <v/>
      </c>
      <c r="C16" s="24"/>
      <c r="D16" s="24"/>
      <c r="E16" s="32"/>
      <c r="F16" s="25"/>
      <c r="G16" s="26" t="str">
        <f aca="false">IF($A16="","",IFERROR(F16/E16,0))</f>
        <v/>
      </c>
      <c r="H16" s="32"/>
      <c r="I16" s="26" t="str">
        <f aca="false">IF($A16="","",ROUND(G16*H16,2))</f>
        <v/>
      </c>
      <c r="J16" s="24"/>
      <c r="K16" s="24"/>
    </row>
    <row r="17" customFormat="false" ht="15" hidden="false" customHeight="false" outlineLevel="0" collapsed="false">
      <c r="A17" s="27"/>
      <c r="B17" s="23" t="str">
        <f aca="false">IF($A17="","",TEXT($A17,"mmmm"))</f>
        <v/>
      </c>
      <c r="C17" s="28"/>
      <c r="D17" s="28"/>
      <c r="E17" s="33"/>
      <c r="F17" s="29"/>
      <c r="G17" s="26" t="str">
        <f aca="false">IF($A17="","",IFERROR(F17/E17,0))</f>
        <v/>
      </c>
      <c r="H17" s="33"/>
      <c r="I17" s="26" t="str">
        <f aca="false">IF($A17="","",ROUND(G17*H17,2))</f>
        <v/>
      </c>
      <c r="J17" s="28"/>
      <c r="K17" s="28"/>
    </row>
    <row r="18" customFormat="false" ht="15" hidden="false" customHeight="false" outlineLevel="0" collapsed="false">
      <c r="A18" s="22"/>
      <c r="B18" s="23" t="str">
        <f aca="false">IF($A18="","",TEXT($A18,"mmmm"))</f>
        <v/>
      </c>
      <c r="C18" s="24"/>
      <c r="D18" s="24"/>
      <c r="E18" s="32"/>
      <c r="F18" s="25"/>
      <c r="G18" s="26" t="str">
        <f aca="false">IF($A18="","",IFERROR(F18/E18,0))</f>
        <v/>
      </c>
      <c r="H18" s="32"/>
      <c r="I18" s="26" t="str">
        <f aca="false">IF($A18="","",ROUND(G18*H18,2))</f>
        <v/>
      </c>
      <c r="J18" s="24"/>
      <c r="K18" s="24"/>
    </row>
    <row r="19" customFormat="false" ht="15" hidden="false" customHeight="false" outlineLevel="0" collapsed="false">
      <c r="A19" s="27"/>
      <c r="B19" s="23" t="str">
        <f aca="false">IF($A19="","",TEXT($A19,"mmmm"))</f>
        <v/>
      </c>
      <c r="C19" s="28"/>
      <c r="D19" s="28"/>
      <c r="E19" s="33"/>
      <c r="F19" s="29"/>
      <c r="G19" s="26" t="str">
        <f aca="false">IF($A19="","",IFERROR(F19/E19,0))</f>
        <v/>
      </c>
      <c r="H19" s="33"/>
      <c r="I19" s="26" t="str">
        <f aca="false">IF($A19="","",ROUND(G19*H19,2))</f>
        <v/>
      </c>
      <c r="J19" s="28"/>
      <c r="K19" s="28"/>
    </row>
    <row r="20" customFormat="false" ht="15" hidden="false" customHeight="false" outlineLevel="0" collapsed="false">
      <c r="A20" s="22"/>
      <c r="B20" s="23" t="str">
        <f aca="false">IF($A20="","",TEXT($A20,"mmmm"))</f>
        <v/>
      </c>
      <c r="C20" s="24"/>
      <c r="D20" s="24"/>
      <c r="E20" s="32"/>
      <c r="F20" s="25"/>
      <c r="G20" s="26" t="str">
        <f aca="false">IF($A20="","",IFERROR(F20/E20,0))</f>
        <v/>
      </c>
      <c r="H20" s="32"/>
      <c r="I20" s="26" t="str">
        <f aca="false">IF($A20="","",ROUND(G20*H20,2))</f>
        <v/>
      </c>
      <c r="J20" s="24"/>
      <c r="K20" s="24"/>
    </row>
    <row r="21" customFormat="false" ht="15" hidden="false" customHeight="false" outlineLevel="0" collapsed="false">
      <c r="A21" s="27"/>
      <c r="B21" s="23" t="str">
        <f aca="false">IF($A21="","",TEXT($A21,"mmmm"))</f>
        <v/>
      </c>
      <c r="C21" s="28"/>
      <c r="D21" s="28"/>
      <c r="E21" s="33"/>
      <c r="F21" s="29"/>
      <c r="G21" s="26" t="str">
        <f aca="false">IF($A21="","",IFERROR(F21/E21,0))</f>
        <v/>
      </c>
      <c r="H21" s="33"/>
      <c r="I21" s="26" t="str">
        <f aca="false">IF($A21="","",ROUND(G21*H21,2))</f>
        <v/>
      </c>
      <c r="J21" s="28"/>
      <c r="K21" s="28"/>
    </row>
    <row r="22" customFormat="false" ht="15" hidden="false" customHeight="false" outlineLevel="0" collapsed="false">
      <c r="A22" s="22"/>
      <c r="B22" s="23" t="str">
        <f aca="false">IF($A22="","",TEXT($A22,"mmmm"))</f>
        <v/>
      </c>
      <c r="C22" s="24"/>
      <c r="D22" s="24"/>
      <c r="E22" s="32"/>
      <c r="F22" s="25"/>
      <c r="G22" s="26" t="str">
        <f aca="false">IF($A22="","",IFERROR(F22/E22,0))</f>
        <v/>
      </c>
      <c r="H22" s="32"/>
      <c r="I22" s="26" t="str">
        <f aca="false">IF($A22="","",ROUND(G22*H22,2))</f>
        <v/>
      </c>
      <c r="J22" s="24"/>
      <c r="K22" s="24"/>
    </row>
    <row r="23" customFormat="false" ht="15" hidden="false" customHeight="false" outlineLevel="0" collapsed="false">
      <c r="A23" s="27"/>
      <c r="B23" s="23" t="str">
        <f aca="false">IF($A23="","",TEXT($A23,"mmmm"))</f>
        <v/>
      </c>
      <c r="C23" s="28"/>
      <c r="D23" s="28"/>
      <c r="E23" s="33"/>
      <c r="F23" s="29"/>
      <c r="G23" s="26" t="str">
        <f aca="false">IF($A23="","",IFERROR(F23/E23,0))</f>
        <v/>
      </c>
      <c r="H23" s="33"/>
      <c r="I23" s="26" t="str">
        <f aca="false">IF($A23="","",ROUND(G23*H23,2))</f>
        <v/>
      </c>
      <c r="J23" s="28"/>
      <c r="K23" s="28"/>
    </row>
    <row r="24" customFormat="false" ht="15" hidden="false" customHeight="false" outlineLevel="0" collapsed="false">
      <c r="A24" s="22"/>
      <c r="B24" s="23" t="str">
        <f aca="false">IF($A24="","",TEXT($A24,"mmmm"))</f>
        <v/>
      </c>
      <c r="C24" s="24"/>
      <c r="D24" s="24"/>
      <c r="E24" s="32"/>
      <c r="F24" s="25"/>
      <c r="G24" s="26" t="str">
        <f aca="false">IF($A24="","",IFERROR(F24/E24,0))</f>
        <v/>
      </c>
      <c r="H24" s="32"/>
      <c r="I24" s="26" t="str">
        <f aca="false">IF($A24="","",ROUND(G24*H24,2))</f>
        <v/>
      </c>
      <c r="J24" s="24"/>
      <c r="K24" s="24"/>
    </row>
    <row r="25" customFormat="false" ht="15" hidden="false" customHeight="false" outlineLevel="0" collapsed="false">
      <c r="A25" s="27"/>
      <c r="B25" s="23" t="str">
        <f aca="false">IF($A25="","",TEXT($A25,"mmmm"))</f>
        <v/>
      </c>
      <c r="C25" s="28"/>
      <c r="D25" s="28"/>
      <c r="E25" s="33"/>
      <c r="F25" s="29"/>
      <c r="G25" s="26" t="str">
        <f aca="false">IF($A25="","",IFERROR(F25/E25,0))</f>
        <v/>
      </c>
      <c r="H25" s="33"/>
      <c r="I25" s="26" t="str">
        <f aca="false">IF($A25="","",ROUND(G25*H25,2))</f>
        <v/>
      </c>
      <c r="J25" s="28"/>
      <c r="K25" s="28"/>
    </row>
    <row r="26" customFormat="false" ht="15" hidden="false" customHeight="false" outlineLevel="0" collapsed="false">
      <c r="A26" s="22"/>
      <c r="B26" s="23" t="str">
        <f aca="false">IF($A26="","",TEXT($A26,"mmmm"))</f>
        <v/>
      </c>
      <c r="C26" s="24"/>
      <c r="D26" s="24"/>
      <c r="E26" s="32"/>
      <c r="F26" s="25"/>
      <c r="G26" s="26" t="str">
        <f aca="false">IF($A26="","",IFERROR(F26/E26,0))</f>
        <v/>
      </c>
      <c r="H26" s="32"/>
      <c r="I26" s="26" t="str">
        <f aca="false">IF($A26="","",ROUND(G26*H26,2))</f>
        <v/>
      </c>
      <c r="J26" s="24"/>
      <c r="K26" s="24"/>
    </row>
    <row r="27" customFormat="false" ht="15" hidden="false" customHeight="false" outlineLevel="0" collapsed="false">
      <c r="A27" s="27"/>
      <c r="B27" s="23" t="str">
        <f aca="false">IF($A27="","",TEXT($A27,"mmmm"))</f>
        <v/>
      </c>
      <c r="C27" s="28"/>
      <c r="D27" s="28"/>
      <c r="E27" s="33"/>
      <c r="F27" s="29"/>
      <c r="G27" s="26" t="str">
        <f aca="false">IF($A27="","",IFERROR(F27/E27,0))</f>
        <v/>
      </c>
      <c r="H27" s="33"/>
      <c r="I27" s="26" t="str">
        <f aca="false">IF($A27="","",ROUND(G27*H27,2))</f>
        <v/>
      </c>
      <c r="J27" s="28"/>
      <c r="K27" s="28"/>
    </row>
    <row r="28" customFormat="false" ht="15" hidden="false" customHeight="false" outlineLevel="0" collapsed="false">
      <c r="A28" s="22"/>
      <c r="B28" s="23" t="str">
        <f aca="false">IF($A28="","",TEXT($A28,"mmmm"))</f>
        <v/>
      </c>
      <c r="C28" s="24"/>
      <c r="D28" s="24"/>
      <c r="E28" s="32"/>
      <c r="F28" s="25"/>
      <c r="G28" s="26" t="str">
        <f aca="false">IF($A28="","",IFERROR(F28/E28,0))</f>
        <v/>
      </c>
      <c r="H28" s="32"/>
      <c r="I28" s="26" t="str">
        <f aca="false">IF($A28="","",ROUND(G28*H28,2))</f>
        <v/>
      </c>
      <c r="J28" s="24"/>
      <c r="K28" s="24"/>
    </row>
    <row r="29" customFormat="false" ht="15" hidden="false" customHeight="false" outlineLevel="0" collapsed="false">
      <c r="A29" s="27"/>
      <c r="B29" s="23" t="str">
        <f aca="false">IF($A29="","",TEXT($A29,"mmmm"))</f>
        <v/>
      </c>
      <c r="C29" s="28"/>
      <c r="D29" s="28"/>
      <c r="E29" s="33"/>
      <c r="F29" s="29"/>
      <c r="G29" s="26" t="str">
        <f aca="false">IF($A29="","",IFERROR(F29/E29,0))</f>
        <v/>
      </c>
      <c r="H29" s="33"/>
      <c r="I29" s="26" t="str">
        <f aca="false">IF($A29="","",ROUND(G29*H29,2))</f>
        <v/>
      </c>
      <c r="J29" s="28"/>
      <c r="K29" s="28"/>
    </row>
    <row r="30" customFormat="false" ht="15" hidden="false" customHeight="false" outlineLevel="0" collapsed="false">
      <c r="A30" s="22"/>
      <c r="B30" s="23" t="str">
        <f aca="false">IF($A30="","",TEXT($A30,"mmmm"))</f>
        <v/>
      </c>
      <c r="C30" s="24"/>
      <c r="D30" s="24"/>
      <c r="E30" s="32"/>
      <c r="F30" s="25"/>
      <c r="G30" s="26" t="str">
        <f aca="false">IF($A30="","",IFERROR(F30/E30,0))</f>
        <v/>
      </c>
      <c r="H30" s="32"/>
      <c r="I30" s="26" t="str">
        <f aca="false">IF($A30="","",ROUND(G30*H30,2))</f>
        <v/>
      </c>
      <c r="J30" s="24"/>
      <c r="K30" s="24"/>
    </row>
    <row r="31" customFormat="false" ht="15" hidden="false" customHeight="false" outlineLevel="0" collapsed="false">
      <c r="A31" s="27"/>
      <c r="B31" s="23" t="str">
        <f aca="false">IF($A31="","",TEXT($A31,"mmmm"))</f>
        <v/>
      </c>
      <c r="C31" s="28"/>
      <c r="D31" s="28"/>
      <c r="E31" s="33"/>
      <c r="F31" s="29"/>
      <c r="G31" s="26" t="str">
        <f aca="false">IF($A31="","",IFERROR(F31/E31,0))</f>
        <v/>
      </c>
      <c r="H31" s="33"/>
      <c r="I31" s="26" t="str">
        <f aca="false">IF($A31="","",ROUND(G31*H31,2))</f>
        <v/>
      </c>
      <c r="J31" s="28"/>
      <c r="K31" s="28"/>
    </row>
    <row r="32" customFormat="false" ht="15" hidden="false" customHeight="false" outlineLevel="0" collapsed="false">
      <c r="A32" s="22"/>
      <c r="B32" s="23" t="str">
        <f aca="false">IF($A32="","",TEXT($A32,"mmmm"))</f>
        <v/>
      </c>
      <c r="C32" s="24"/>
      <c r="D32" s="24"/>
      <c r="E32" s="32"/>
      <c r="F32" s="25"/>
      <c r="G32" s="26" t="str">
        <f aca="false">IF($A32="","",IFERROR(F32/E32,0))</f>
        <v/>
      </c>
      <c r="H32" s="32"/>
      <c r="I32" s="26" t="str">
        <f aca="false">IF($A32="","",ROUND(G32*H32,2))</f>
        <v/>
      </c>
      <c r="J32" s="24"/>
      <c r="K32" s="24"/>
    </row>
    <row r="33" customFormat="false" ht="15" hidden="false" customHeight="false" outlineLevel="0" collapsed="false">
      <c r="A33" s="27"/>
      <c r="B33" s="23" t="str">
        <f aca="false">IF($A33="","",TEXT($A33,"mmmm"))</f>
        <v/>
      </c>
      <c r="C33" s="28"/>
      <c r="D33" s="28"/>
      <c r="E33" s="33"/>
      <c r="F33" s="29"/>
      <c r="G33" s="26" t="str">
        <f aca="false">IF($A33="","",IFERROR(F33/E33,0))</f>
        <v/>
      </c>
      <c r="H33" s="33"/>
      <c r="I33" s="26" t="str">
        <f aca="false">IF($A33="","",ROUND(G33*H33,2))</f>
        <v/>
      </c>
      <c r="J33" s="28"/>
      <c r="K33" s="28"/>
    </row>
    <row r="34" customFormat="false" ht="15" hidden="false" customHeight="false" outlineLevel="0" collapsed="false">
      <c r="A34" s="22"/>
      <c r="B34" s="23" t="str">
        <f aca="false">IF($A34="","",TEXT($A34,"mmmm"))</f>
        <v/>
      </c>
      <c r="C34" s="24"/>
      <c r="D34" s="24"/>
      <c r="E34" s="32"/>
      <c r="F34" s="25"/>
      <c r="G34" s="26" t="str">
        <f aca="false">IF($A34="","",IFERROR(F34/E34,0))</f>
        <v/>
      </c>
      <c r="H34" s="32"/>
      <c r="I34" s="26" t="str">
        <f aca="false">IF($A34="","",ROUND(G34*H34,2))</f>
        <v/>
      </c>
      <c r="J34" s="24"/>
      <c r="K34" s="24"/>
    </row>
    <row r="35" customFormat="false" ht="15" hidden="false" customHeight="false" outlineLevel="0" collapsed="false">
      <c r="A35" s="27"/>
      <c r="B35" s="23" t="str">
        <f aca="false">IF($A35="","",TEXT($A35,"mmmm"))</f>
        <v/>
      </c>
      <c r="C35" s="28"/>
      <c r="D35" s="28"/>
      <c r="E35" s="33"/>
      <c r="F35" s="29"/>
      <c r="G35" s="26" t="str">
        <f aca="false">IF($A35="","",IFERROR(F35/E35,0))</f>
        <v/>
      </c>
      <c r="H35" s="33"/>
      <c r="I35" s="26" t="str">
        <f aca="false">IF($A35="","",ROUND(G35*H35,2))</f>
        <v/>
      </c>
      <c r="J35" s="28"/>
      <c r="K35" s="28"/>
    </row>
    <row r="36" customFormat="false" ht="15" hidden="false" customHeight="false" outlineLevel="0" collapsed="false">
      <c r="A36" s="22"/>
      <c r="B36" s="23" t="str">
        <f aca="false">IF($A36="","",TEXT($A36,"mmmm"))</f>
        <v/>
      </c>
      <c r="C36" s="24"/>
      <c r="D36" s="24"/>
      <c r="E36" s="32"/>
      <c r="F36" s="25"/>
      <c r="G36" s="26" t="str">
        <f aca="false">IF($A36="","",IFERROR(F36/E36,0))</f>
        <v/>
      </c>
      <c r="H36" s="32"/>
      <c r="I36" s="26" t="str">
        <f aca="false">IF($A36="","",ROUND(G36*H36,2))</f>
        <v/>
      </c>
      <c r="J36" s="24"/>
      <c r="K36" s="24"/>
    </row>
    <row r="37" customFormat="false" ht="15" hidden="false" customHeight="false" outlineLevel="0" collapsed="false">
      <c r="A37" s="27"/>
      <c r="B37" s="23" t="str">
        <f aca="false">IF($A37="","",TEXT($A37,"mmmm"))</f>
        <v/>
      </c>
      <c r="C37" s="28"/>
      <c r="D37" s="28"/>
      <c r="E37" s="33"/>
      <c r="F37" s="29"/>
      <c r="G37" s="26" t="str">
        <f aca="false">IF($A37="","",IFERROR(F37/E37,0))</f>
        <v/>
      </c>
      <c r="H37" s="33"/>
      <c r="I37" s="26" t="str">
        <f aca="false">IF($A37="","",ROUND(G37*H37,2))</f>
        <v/>
      </c>
      <c r="J37" s="28"/>
      <c r="K37" s="28"/>
    </row>
    <row r="38" customFormat="false" ht="15" hidden="false" customHeight="false" outlineLevel="0" collapsed="false">
      <c r="A38" s="22"/>
      <c r="B38" s="23" t="str">
        <f aca="false">IF($A38="","",TEXT($A38,"mmmm"))</f>
        <v/>
      </c>
      <c r="C38" s="24"/>
      <c r="D38" s="24"/>
      <c r="E38" s="32"/>
      <c r="F38" s="25"/>
      <c r="G38" s="26" t="str">
        <f aca="false">IF($A38="","",IFERROR(F38/E38,0))</f>
        <v/>
      </c>
      <c r="H38" s="32"/>
      <c r="I38" s="26" t="str">
        <f aca="false">IF($A38="","",ROUND(G38*H38,2))</f>
        <v/>
      </c>
      <c r="J38" s="24"/>
      <c r="K38" s="24"/>
    </row>
    <row r="39" customFormat="false" ht="15" hidden="false" customHeight="false" outlineLevel="0" collapsed="false">
      <c r="A39" s="27"/>
      <c r="B39" s="23" t="str">
        <f aca="false">IF($A39="","",TEXT($A39,"mmmm"))</f>
        <v/>
      </c>
      <c r="C39" s="28"/>
      <c r="D39" s="28"/>
      <c r="E39" s="33"/>
      <c r="F39" s="29"/>
      <c r="G39" s="26" t="str">
        <f aca="false">IF($A39="","",IFERROR(F39/E39,0))</f>
        <v/>
      </c>
      <c r="H39" s="33"/>
      <c r="I39" s="26" t="str">
        <f aca="false">IF($A39="","",ROUND(G39*H39,2))</f>
        <v/>
      </c>
      <c r="J39" s="28"/>
      <c r="K39" s="28"/>
    </row>
    <row r="40" customFormat="false" ht="15" hidden="false" customHeight="false" outlineLevel="0" collapsed="false">
      <c r="A40" s="22"/>
      <c r="B40" s="23" t="str">
        <f aca="false">IF($A40="","",TEXT($A40,"mmmm"))</f>
        <v/>
      </c>
      <c r="C40" s="24"/>
      <c r="D40" s="24"/>
      <c r="E40" s="32"/>
      <c r="F40" s="25"/>
      <c r="G40" s="26" t="str">
        <f aca="false">IF($A40="","",IFERROR(F40/E40,0))</f>
        <v/>
      </c>
      <c r="H40" s="32"/>
      <c r="I40" s="26" t="str">
        <f aca="false">IF($A40="","",ROUND(G40*H40,2))</f>
        <v/>
      </c>
      <c r="J40" s="24"/>
      <c r="K40" s="24"/>
    </row>
    <row r="41" customFormat="false" ht="15" hidden="false" customHeight="false" outlineLevel="0" collapsed="false">
      <c r="A41" s="27"/>
      <c r="B41" s="23" t="str">
        <f aca="false">IF($A41="","",TEXT($A41,"mmmm"))</f>
        <v/>
      </c>
      <c r="C41" s="28"/>
      <c r="D41" s="28"/>
      <c r="E41" s="33"/>
      <c r="F41" s="29"/>
      <c r="G41" s="26" t="str">
        <f aca="false">IF($A41="","",IFERROR(F41/E41,0))</f>
        <v/>
      </c>
      <c r="H41" s="33"/>
      <c r="I41" s="26" t="str">
        <f aca="false">IF($A41="","",ROUND(G41*H41,2))</f>
        <v/>
      </c>
      <c r="J41" s="28"/>
      <c r="K41" s="28"/>
    </row>
    <row r="42" customFormat="false" ht="15" hidden="false" customHeight="false" outlineLevel="0" collapsed="false">
      <c r="A42" s="22"/>
      <c r="B42" s="23" t="str">
        <f aca="false">IF($A42="","",TEXT($A42,"mmmm"))</f>
        <v/>
      </c>
      <c r="C42" s="24"/>
      <c r="D42" s="24"/>
      <c r="E42" s="32"/>
      <c r="F42" s="25"/>
      <c r="G42" s="26" t="str">
        <f aca="false">IF($A42="","",IFERROR(F42/E42,0))</f>
        <v/>
      </c>
      <c r="H42" s="32"/>
      <c r="I42" s="26" t="str">
        <f aca="false">IF($A42="","",ROUND(G42*H42,2))</f>
        <v/>
      </c>
      <c r="J42" s="24"/>
      <c r="K42" s="24"/>
    </row>
    <row r="43" customFormat="false" ht="15" hidden="false" customHeight="false" outlineLevel="0" collapsed="false">
      <c r="A43" s="27"/>
      <c r="B43" s="23" t="str">
        <f aca="false">IF($A43="","",TEXT($A43,"mmmm"))</f>
        <v/>
      </c>
      <c r="C43" s="28"/>
      <c r="D43" s="28"/>
      <c r="E43" s="33"/>
      <c r="F43" s="29"/>
      <c r="G43" s="26" t="str">
        <f aca="false">IF($A43="","",IFERROR(F43/E43,0))</f>
        <v/>
      </c>
      <c r="H43" s="33"/>
      <c r="I43" s="26" t="str">
        <f aca="false">IF($A43="","",ROUND(G43*H43,2))</f>
        <v/>
      </c>
      <c r="J43" s="28"/>
      <c r="K43" s="28"/>
    </row>
    <row r="44" customFormat="false" ht="15" hidden="false" customHeight="false" outlineLevel="0" collapsed="false">
      <c r="A44" s="22"/>
      <c r="B44" s="23" t="str">
        <f aca="false">IF($A44="","",TEXT($A44,"mmmm"))</f>
        <v/>
      </c>
      <c r="C44" s="24"/>
      <c r="D44" s="24"/>
      <c r="E44" s="32"/>
      <c r="F44" s="25"/>
      <c r="G44" s="26" t="str">
        <f aca="false">IF($A44="","",IFERROR(F44/E44,0))</f>
        <v/>
      </c>
      <c r="H44" s="32"/>
      <c r="I44" s="26" t="str">
        <f aca="false">IF($A44="","",ROUND(G44*H44,2))</f>
        <v/>
      </c>
      <c r="J44" s="24"/>
      <c r="K44" s="24"/>
    </row>
    <row r="45" customFormat="false" ht="15" hidden="false" customHeight="false" outlineLevel="0" collapsed="false">
      <c r="A45" s="27"/>
      <c r="B45" s="23" t="str">
        <f aca="false">IF($A45="","",TEXT($A45,"mmmm"))</f>
        <v/>
      </c>
      <c r="C45" s="28"/>
      <c r="D45" s="28"/>
      <c r="E45" s="33"/>
      <c r="F45" s="29"/>
      <c r="G45" s="26" t="str">
        <f aca="false">IF($A45="","",IFERROR(F45/E45,0))</f>
        <v/>
      </c>
      <c r="H45" s="33"/>
      <c r="I45" s="26" t="str">
        <f aca="false">IF($A45="","",ROUND(G45*H45,2))</f>
        <v/>
      </c>
      <c r="J45" s="28"/>
      <c r="K45" s="28"/>
    </row>
    <row r="46" customFormat="false" ht="15" hidden="false" customHeight="false" outlineLevel="0" collapsed="false">
      <c r="A46" s="22"/>
      <c r="B46" s="23" t="str">
        <f aca="false">IF($A46="","",TEXT($A46,"mmmm"))</f>
        <v/>
      </c>
      <c r="C46" s="24"/>
      <c r="D46" s="24"/>
      <c r="E46" s="32"/>
      <c r="F46" s="25"/>
      <c r="G46" s="26" t="str">
        <f aca="false">IF($A46="","",IFERROR(F46/E46,0))</f>
        <v/>
      </c>
      <c r="H46" s="32"/>
      <c r="I46" s="26" t="str">
        <f aca="false">IF($A46="","",ROUND(G46*H46,2))</f>
        <v/>
      </c>
      <c r="J46" s="24"/>
      <c r="K46" s="24"/>
    </row>
    <row r="47" customFormat="false" ht="15" hidden="false" customHeight="false" outlineLevel="0" collapsed="false">
      <c r="A47" s="27"/>
      <c r="B47" s="23" t="str">
        <f aca="false">IF($A47="","",TEXT($A47,"mmmm"))</f>
        <v/>
      </c>
      <c r="C47" s="28"/>
      <c r="D47" s="28"/>
      <c r="E47" s="33"/>
      <c r="F47" s="29"/>
      <c r="G47" s="26" t="str">
        <f aca="false">IF($A47="","",IFERROR(F47/E47,0))</f>
        <v/>
      </c>
      <c r="H47" s="33"/>
      <c r="I47" s="26" t="str">
        <f aca="false">IF($A47="","",ROUND(G47*H47,2))</f>
        <v/>
      </c>
      <c r="J47" s="28"/>
      <c r="K47" s="28"/>
    </row>
    <row r="48" customFormat="false" ht="15" hidden="false" customHeight="false" outlineLevel="0" collapsed="false">
      <c r="A48" s="22"/>
      <c r="B48" s="23" t="str">
        <f aca="false">IF($A48="","",TEXT($A48,"mmmm"))</f>
        <v/>
      </c>
      <c r="C48" s="24"/>
      <c r="D48" s="24"/>
      <c r="E48" s="32"/>
      <c r="F48" s="25"/>
      <c r="G48" s="26" t="str">
        <f aca="false">IF($A48="","",IFERROR(F48/E48,0))</f>
        <v/>
      </c>
      <c r="H48" s="32"/>
      <c r="I48" s="26" t="str">
        <f aca="false">IF($A48="","",ROUND(G48*H48,2))</f>
        <v/>
      </c>
      <c r="J48" s="24"/>
      <c r="K48" s="24"/>
    </row>
    <row r="49" customFormat="false" ht="15" hidden="false" customHeight="false" outlineLevel="0" collapsed="false">
      <c r="A49" s="27"/>
      <c r="B49" s="23" t="str">
        <f aca="false">IF($A49="","",TEXT($A49,"mmmm"))</f>
        <v/>
      </c>
      <c r="C49" s="28"/>
      <c r="D49" s="28"/>
      <c r="E49" s="33"/>
      <c r="F49" s="29"/>
      <c r="G49" s="26" t="str">
        <f aca="false">IF($A49="","",IFERROR(F49/E49,0))</f>
        <v/>
      </c>
      <c r="H49" s="33"/>
      <c r="I49" s="26" t="str">
        <f aca="false">IF($A49="","",ROUND(G49*H49,2))</f>
        <v/>
      </c>
      <c r="J49" s="28"/>
      <c r="K49" s="28"/>
    </row>
    <row r="50" customFormat="false" ht="15" hidden="false" customHeight="false" outlineLevel="0" collapsed="false">
      <c r="A50" s="22"/>
      <c r="B50" s="23" t="str">
        <f aca="false">IF($A50="","",TEXT($A50,"mmmm"))</f>
        <v/>
      </c>
      <c r="C50" s="24"/>
      <c r="D50" s="24"/>
      <c r="E50" s="32"/>
      <c r="F50" s="25"/>
      <c r="G50" s="26" t="str">
        <f aca="false">IF($A50="","",IFERROR(F50/E50,0))</f>
        <v/>
      </c>
      <c r="H50" s="32"/>
      <c r="I50" s="26" t="str">
        <f aca="false">IF($A50="","",ROUND(G50*H50,2))</f>
        <v/>
      </c>
      <c r="J50" s="24"/>
      <c r="K50" s="24"/>
    </row>
    <row r="51" customFormat="false" ht="15" hidden="false" customHeight="false" outlineLevel="0" collapsed="false">
      <c r="A51" s="27"/>
      <c r="B51" s="23" t="str">
        <f aca="false">IF($A51="","",TEXT($A51,"mmmm"))</f>
        <v/>
      </c>
      <c r="C51" s="28"/>
      <c r="D51" s="28"/>
      <c r="E51" s="33"/>
      <c r="F51" s="29"/>
      <c r="G51" s="26" t="str">
        <f aca="false">IF($A51="","",IFERROR(F51/E51,0))</f>
        <v/>
      </c>
      <c r="H51" s="33"/>
      <c r="I51" s="26" t="str">
        <f aca="false">IF($A51="","",ROUND(G51*H51,2))</f>
        <v/>
      </c>
      <c r="J51" s="28"/>
      <c r="K51" s="28"/>
    </row>
    <row r="52" customFormat="false" ht="15" hidden="false" customHeight="false" outlineLevel="0" collapsed="false">
      <c r="A52" s="22"/>
      <c r="B52" s="23" t="str">
        <f aca="false">IF($A52="","",TEXT($A52,"mmmm"))</f>
        <v/>
      </c>
      <c r="C52" s="24"/>
      <c r="D52" s="24"/>
      <c r="E52" s="32"/>
      <c r="F52" s="25"/>
      <c r="G52" s="26" t="str">
        <f aca="false">IF($A52="","",IFERROR(F52/E52,0))</f>
        <v/>
      </c>
      <c r="H52" s="32"/>
      <c r="I52" s="26" t="str">
        <f aca="false">IF($A52="","",ROUND(G52*H52,2))</f>
        <v/>
      </c>
      <c r="J52" s="24"/>
      <c r="K52" s="24"/>
    </row>
    <row r="53" customFormat="false" ht="15" hidden="false" customHeight="false" outlineLevel="0" collapsed="false">
      <c r="A53" s="27"/>
      <c r="B53" s="23" t="str">
        <f aca="false">IF($A53="","",TEXT($A53,"mmmm"))</f>
        <v/>
      </c>
      <c r="C53" s="28"/>
      <c r="D53" s="28"/>
      <c r="E53" s="33"/>
      <c r="F53" s="29"/>
      <c r="G53" s="26" t="str">
        <f aca="false">IF($A53="","",IFERROR(F53/E53,0))</f>
        <v/>
      </c>
      <c r="H53" s="33"/>
      <c r="I53" s="26" t="str">
        <f aca="false">IF($A53="","",ROUND(G53*H53,2))</f>
        <v/>
      </c>
      <c r="J53" s="28"/>
      <c r="K53" s="28"/>
    </row>
    <row r="54" customFormat="false" ht="15" hidden="false" customHeight="false" outlineLevel="0" collapsed="false">
      <c r="A54" s="22"/>
      <c r="B54" s="23" t="str">
        <f aca="false">IF($A54="","",TEXT($A54,"mmmm"))</f>
        <v/>
      </c>
      <c r="C54" s="24"/>
      <c r="D54" s="24"/>
      <c r="E54" s="32"/>
      <c r="F54" s="25"/>
      <c r="G54" s="26" t="str">
        <f aca="false">IF($A54="","",IFERROR(F54/E54,0))</f>
        <v/>
      </c>
      <c r="H54" s="32"/>
      <c r="I54" s="26" t="str">
        <f aca="false">IF($A54="","",ROUND(G54*H54,2))</f>
        <v/>
      </c>
      <c r="J54" s="24"/>
      <c r="K54" s="24"/>
    </row>
    <row r="55" customFormat="false" ht="15" hidden="false" customHeight="false" outlineLevel="0" collapsed="false">
      <c r="A55" s="27"/>
      <c r="B55" s="23" t="str">
        <f aca="false">IF($A55="","",TEXT($A55,"mmmm"))</f>
        <v/>
      </c>
      <c r="C55" s="28"/>
      <c r="D55" s="28"/>
      <c r="E55" s="33"/>
      <c r="F55" s="29"/>
      <c r="G55" s="26" t="str">
        <f aca="false">IF($A55="","",IFERROR(F55/E55,0))</f>
        <v/>
      </c>
      <c r="H55" s="33"/>
      <c r="I55" s="26" t="str">
        <f aca="false">IF($A55="","",ROUND(G55*H55,2))</f>
        <v/>
      </c>
      <c r="J55" s="28"/>
      <c r="K55" s="28"/>
    </row>
    <row r="56" customFormat="false" ht="15" hidden="false" customHeight="false" outlineLevel="0" collapsed="false">
      <c r="A56" s="22"/>
      <c r="B56" s="23" t="str">
        <f aca="false">IF($A56="","",TEXT($A56,"mmmm"))</f>
        <v/>
      </c>
      <c r="C56" s="24"/>
      <c r="D56" s="24"/>
      <c r="E56" s="32"/>
      <c r="F56" s="25"/>
      <c r="G56" s="26" t="str">
        <f aca="false">IF($A56="","",IFERROR(F56/E56,0))</f>
        <v/>
      </c>
      <c r="H56" s="32"/>
      <c r="I56" s="26" t="str">
        <f aca="false">IF($A56="","",ROUND(G56*H56,2))</f>
        <v/>
      </c>
      <c r="J56" s="24"/>
      <c r="K56" s="24"/>
    </row>
    <row r="57" customFormat="false" ht="15" hidden="false" customHeight="false" outlineLevel="0" collapsed="false">
      <c r="A57" s="27"/>
      <c r="B57" s="23" t="str">
        <f aca="false">IF($A57="","",TEXT($A57,"mmmm"))</f>
        <v/>
      </c>
      <c r="C57" s="28"/>
      <c r="D57" s="28"/>
      <c r="E57" s="33"/>
      <c r="F57" s="29"/>
      <c r="G57" s="26" t="str">
        <f aca="false">IF($A57="","",IFERROR(F57/E57,0))</f>
        <v/>
      </c>
      <c r="H57" s="33"/>
      <c r="I57" s="26" t="str">
        <f aca="false">IF($A57="","",ROUND(G57*H57,2))</f>
        <v/>
      </c>
      <c r="J57" s="28"/>
      <c r="K57" s="28"/>
    </row>
    <row r="58" customFormat="false" ht="15" hidden="false" customHeight="false" outlineLevel="0" collapsed="false">
      <c r="A58" s="22"/>
      <c r="B58" s="23" t="str">
        <f aca="false">IF($A58="","",TEXT($A58,"mmmm"))</f>
        <v/>
      </c>
      <c r="C58" s="24"/>
      <c r="D58" s="24"/>
      <c r="E58" s="32"/>
      <c r="F58" s="25"/>
      <c r="G58" s="26" t="str">
        <f aca="false">IF($A58="","",IFERROR(F58/E58,0))</f>
        <v/>
      </c>
      <c r="H58" s="32"/>
      <c r="I58" s="26" t="str">
        <f aca="false">IF($A58="","",ROUND(G58*H58,2))</f>
        <v/>
      </c>
      <c r="J58" s="24"/>
      <c r="K58" s="24"/>
    </row>
    <row r="59" customFormat="false" ht="15" hidden="false" customHeight="false" outlineLevel="0" collapsed="false">
      <c r="A59" s="27"/>
      <c r="B59" s="23" t="str">
        <f aca="false">IF($A59="","",TEXT($A59,"mmmm"))</f>
        <v/>
      </c>
      <c r="C59" s="28"/>
      <c r="D59" s="28"/>
      <c r="E59" s="33"/>
      <c r="F59" s="29"/>
      <c r="G59" s="26" t="str">
        <f aca="false">IF($A59="","",IFERROR(F59/E59,0))</f>
        <v/>
      </c>
      <c r="H59" s="33"/>
      <c r="I59" s="26" t="str">
        <f aca="false">IF($A59="","",ROUND(G59*H59,2))</f>
        <v/>
      </c>
      <c r="J59" s="28"/>
      <c r="K59" s="28"/>
    </row>
    <row r="60" customFormat="false" ht="15" hidden="false" customHeight="false" outlineLevel="0" collapsed="false">
      <c r="A60" s="22"/>
      <c r="B60" s="23" t="str">
        <f aca="false">IF($A60="","",TEXT($A60,"mmmm"))</f>
        <v/>
      </c>
      <c r="C60" s="24"/>
      <c r="D60" s="24"/>
      <c r="E60" s="32"/>
      <c r="F60" s="25"/>
      <c r="G60" s="26" t="str">
        <f aca="false">IF($A60="","",IFERROR(F60/E60,0))</f>
        <v/>
      </c>
      <c r="H60" s="32"/>
      <c r="I60" s="26" t="str">
        <f aca="false">IF($A60="","",ROUND(G60*H60,2))</f>
        <v/>
      </c>
      <c r="J60" s="24"/>
      <c r="K60" s="24"/>
    </row>
    <row r="61" customFormat="false" ht="15" hidden="false" customHeight="false" outlineLevel="0" collapsed="false">
      <c r="A61" s="27"/>
      <c r="B61" s="23" t="str">
        <f aca="false">IF($A61="","",TEXT($A61,"mmmm"))</f>
        <v/>
      </c>
      <c r="C61" s="28"/>
      <c r="D61" s="28"/>
      <c r="E61" s="33"/>
      <c r="F61" s="29"/>
      <c r="G61" s="26" t="str">
        <f aca="false">IF($A61="","",IFERROR(F61/E61,0))</f>
        <v/>
      </c>
      <c r="H61" s="33"/>
      <c r="I61" s="26" t="str">
        <f aca="false">IF($A61="","",ROUND(G61*H61,2))</f>
        <v/>
      </c>
      <c r="J61" s="28"/>
      <c r="K61" s="28"/>
    </row>
    <row r="62" customFormat="false" ht="15" hidden="false" customHeight="false" outlineLevel="0" collapsed="false">
      <c r="A62" s="22"/>
      <c r="B62" s="23" t="str">
        <f aca="false">IF($A62="","",TEXT($A62,"mmmm"))</f>
        <v/>
      </c>
      <c r="C62" s="24"/>
      <c r="D62" s="24"/>
      <c r="E62" s="32"/>
      <c r="F62" s="25"/>
      <c r="G62" s="26" t="str">
        <f aca="false">IF($A62="","",IFERROR(F62/E62,0))</f>
        <v/>
      </c>
      <c r="H62" s="32"/>
      <c r="I62" s="26" t="str">
        <f aca="false">IF($A62="","",ROUND(G62*H62,2))</f>
        <v/>
      </c>
      <c r="J62" s="24"/>
      <c r="K62" s="24"/>
    </row>
    <row r="63" customFormat="false" ht="15" hidden="false" customHeight="false" outlineLevel="0" collapsed="false">
      <c r="A63" s="27"/>
      <c r="B63" s="23" t="str">
        <f aca="false">IF($A63="","",TEXT($A63,"mmmm"))</f>
        <v/>
      </c>
      <c r="C63" s="28"/>
      <c r="D63" s="28"/>
      <c r="E63" s="33"/>
      <c r="F63" s="29"/>
      <c r="G63" s="26" t="str">
        <f aca="false">IF($A63="","",IFERROR(F63/E63,0))</f>
        <v/>
      </c>
      <c r="H63" s="33"/>
      <c r="I63" s="26" t="str">
        <f aca="false">IF($A63="","",ROUND(G63*H63,2))</f>
        <v/>
      </c>
      <c r="J63" s="28"/>
      <c r="K63" s="28"/>
    </row>
    <row r="64" customFormat="false" ht="15" hidden="false" customHeight="false" outlineLevel="0" collapsed="false">
      <c r="A64" s="22"/>
      <c r="B64" s="23" t="str">
        <f aca="false">IF($A64="","",TEXT($A64,"mmmm"))</f>
        <v/>
      </c>
      <c r="C64" s="24"/>
      <c r="D64" s="24"/>
      <c r="E64" s="32"/>
      <c r="F64" s="25"/>
      <c r="G64" s="26" t="str">
        <f aca="false">IF($A64="","",IFERROR(F64/E64,0))</f>
        <v/>
      </c>
      <c r="H64" s="32"/>
      <c r="I64" s="26" t="str">
        <f aca="false">IF($A64="","",ROUND(G64*H64,2))</f>
        <v/>
      </c>
      <c r="J64" s="24"/>
      <c r="K64" s="24"/>
    </row>
    <row r="65" customFormat="false" ht="15" hidden="false" customHeight="false" outlineLevel="0" collapsed="false">
      <c r="A65" s="27"/>
      <c r="B65" s="23" t="str">
        <f aca="false">IF($A65="","",TEXT($A65,"mmmm"))</f>
        <v/>
      </c>
      <c r="C65" s="28"/>
      <c r="D65" s="28"/>
      <c r="E65" s="33"/>
      <c r="F65" s="29"/>
      <c r="G65" s="26" t="str">
        <f aca="false">IF($A65="","",IFERROR(F65/E65,0))</f>
        <v/>
      </c>
      <c r="H65" s="33"/>
      <c r="I65" s="26" t="str">
        <f aca="false">IF($A65="","",ROUND(G65*H65,2))</f>
        <v/>
      </c>
      <c r="J65" s="28"/>
      <c r="K65" s="28"/>
    </row>
    <row r="66" customFormat="false" ht="15" hidden="false" customHeight="false" outlineLevel="0" collapsed="false">
      <c r="A66" s="22"/>
      <c r="B66" s="23" t="str">
        <f aca="false">IF($A66="","",TEXT($A66,"mmmm"))</f>
        <v/>
      </c>
      <c r="C66" s="24"/>
      <c r="D66" s="24"/>
      <c r="E66" s="32"/>
      <c r="F66" s="25"/>
      <c r="G66" s="26" t="str">
        <f aca="false">IF($A66="","",IFERROR(F66/E66,0))</f>
        <v/>
      </c>
      <c r="H66" s="32"/>
      <c r="I66" s="26" t="str">
        <f aca="false">IF($A66="","",ROUND(G66*H66,2))</f>
        <v/>
      </c>
      <c r="J66" s="24"/>
      <c r="K66" s="24"/>
    </row>
    <row r="67" customFormat="false" ht="15" hidden="false" customHeight="false" outlineLevel="0" collapsed="false">
      <c r="A67" s="27"/>
      <c r="B67" s="23" t="str">
        <f aca="false">IF($A67="","",TEXT($A67,"mmmm"))</f>
        <v/>
      </c>
      <c r="C67" s="28"/>
      <c r="D67" s="28"/>
      <c r="E67" s="33"/>
      <c r="F67" s="29"/>
      <c r="G67" s="26" t="str">
        <f aca="false">IF($A67="","",IFERROR(F67/E67,0))</f>
        <v/>
      </c>
      <c r="H67" s="33"/>
      <c r="I67" s="26" t="str">
        <f aca="false">IF($A67="","",ROUND(G67*H67,2))</f>
        <v/>
      </c>
      <c r="J67" s="28"/>
      <c r="K67" s="28"/>
    </row>
    <row r="68" customFormat="false" ht="15" hidden="false" customHeight="false" outlineLevel="0" collapsed="false">
      <c r="A68" s="22"/>
      <c r="B68" s="23" t="str">
        <f aca="false">IF($A68="","",TEXT($A68,"mmmm"))</f>
        <v/>
      </c>
      <c r="C68" s="24"/>
      <c r="D68" s="24"/>
      <c r="E68" s="32"/>
      <c r="F68" s="25"/>
      <c r="G68" s="26" t="str">
        <f aca="false">IF($A68="","",IFERROR(F68/E68,0))</f>
        <v/>
      </c>
      <c r="H68" s="32"/>
      <c r="I68" s="26" t="str">
        <f aca="false">IF($A68="","",ROUND(G68*H68,2))</f>
        <v/>
      </c>
      <c r="J68" s="24"/>
      <c r="K68" s="24"/>
    </row>
    <row r="69" customFormat="false" ht="15" hidden="false" customHeight="false" outlineLevel="0" collapsed="false">
      <c r="A69" s="27"/>
      <c r="B69" s="23" t="str">
        <f aca="false">IF($A69="","",TEXT($A69,"mmmm"))</f>
        <v/>
      </c>
      <c r="C69" s="28"/>
      <c r="D69" s="28"/>
      <c r="E69" s="33"/>
      <c r="F69" s="29"/>
      <c r="G69" s="26" t="str">
        <f aca="false">IF($A69="","",IFERROR(F69/E69,0))</f>
        <v/>
      </c>
      <c r="H69" s="33"/>
      <c r="I69" s="26" t="str">
        <f aca="false">IF($A69="","",ROUND(G69*H69,2))</f>
        <v/>
      </c>
      <c r="J69" s="28"/>
      <c r="K69" s="28"/>
    </row>
    <row r="70" customFormat="false" ht="15" hidden="false" customHeight="false" outlineLevel="0" collapsed="false">
      <c r="A70" s="22"/>
      <c r="B70" s="23" t="str">
        <f aca="false">IF($A70="","",TEXT($A70,"mmmm"))</f>
        <v/>
      </c>
      <c r="C70" s="24"/>
      <c r="D70" s="24"/>
      <c r="E70" s="32"/>
      <c r="F70" s="25"/>
      <c r="G70" s="26" t="str">
        <f aca="false">IF($A70="","",IFERROR(F70/E70,0))</f>
        <v/>
      </c>
      <c r="H70" s="32"/>
      <c r="I70" s="26" t="str">
        <f aca="false">IF($A70="","",ROUND(G70*H70,2))</f>
        <v/>
      </c>
      <c r="J70" s="24"/>
      <c r="K70" s="24"/>
    </row>
    <row r="71" customFormat="false" ht="15" hidden="false" customHeight="false" outlineLevel="0" collapsed="false">
      <c r="A71" s="27"/>
      <c r="B71" s="23" t="str">
        <f aca="false">IF($A71="","",TEXT($A71,"mmmm"))</f>
        <v/>
      </c>
      <c r="C71" s="28"/>
      <c r="D71" s="28"/>
      <c r="E71" s="33"/>
      <c r="F71" s="29"/>
      <c r="G71" s="26" t="str">
        <f aca="false">IF($A71="","",IFERROR(F71/E71,0))</f>
        <v/>
      </c>
      <c r="H71" s="33"/>
      <c r="I71" s="26" t="str">
        <f aca="false">IF($A71="","",ROUND(G71*H71,2))</f>
        <v/>
      </c>
      <c r="J71" s="28"/>
      <c r="K71" s="28"/>
    </row>
    <row r="72" customFormat="false" ht="15" hidden="false" customHeight="false" outlineLevel="0" collapsed="false">
      <c r="A72" s="22"/>
      <c r="B72" s="23" t="str">
        <f aca="false">IF($A72="","",TEXT($A72,"mmmm"))</f>
        <v/>
      </c>
      <c r="C72" s="24"/>
      <c r="D72" s="24"/>
      <c r="E72" s="32"/>
      <c r="F72" s="25"/>
      <c r="G72" s="26" t="str">
        <f aca="false">IF($A72="","",IFERROR(F72/E72,0))</f>
        <v/>
      </c>
      <c r="H72" s="32"/>
      <c r="I72" s="26" t="str">
        <f aca="false">IF($A72="","",ROUND(G72*H72,2))</f>
        <v/>
      </c>
      <c r="J72" s="24"/>
      <c r="K72" s="24"/>
    </row>
    <row r="73" customFormat="false" ht="15" hidden="false" customHeight="false" outlineLevel="0" collapsed="false">
      <c r="A73" s="27"/>
      <c r="B73" s="23" t="str">
        <f aca="false">IF($A73="","",TEXT($A73,"mmmm"))</f>
        <v/>
      </c>
      <c r="C73" s="28"/>
      <c r="D73" s="28"/>
      <c r="E73" s="33"/>
      <c r="F73" s="29"/>
      <c r="G73" s="26" t="str">
        <f aca="false">IF($A73="","",IFERROR(F73/E73,0))</f>
        <v/>
      </c>
      <c r="H73" s="33"/>
      <c r="I73" s="26" t="str">
        <f aca="false">IF($A73="","",ROUND(G73*H73,2))</f>
        <v/>
      </c>
      <c r="J73" s="28"/>
      <c r="K73" s="28"/>
    </row>
    <row r="74" customFormat="false" ht="15" hidden="false" customHeight="false" outlineLevel="0" collapsed="false">
      <c r="A74" s="22"/>
      <c r="B74" s="23" t="str">
        <f aca="false">IF($A74="","",TEXT($A74,"mmmm"))</f>
        <v/>
      </c>
      <c r="C74" s="24"/>
      <c r="D74" s="24"/>
      <c r="E74" s="32"/>
      <c r="F74" s="25"/>
      <c r="G74" s="26" t="str">
        <f aca="false">IF($A74="","",IFERROR(F74/E74,0))</f>
        <v/>
      </c>
      <c r="H74" s="32"/>
      <c r="I74" s="26" t="str">
        <f aca="false">IF($A74="","",ROUND(G74*H74,2))</f>
        <v/>
      </c>
      <c r="J74" s="24"/>
      <c r="K74" s="24"/>
    </row>
    <row r="75" customFormat="false" ht="15" hidden="false" customHeight="false" outlineLevel="0" collapsed="false">
      <c r="A75" s="27"/>
      <c r="B75" s="23" t="str">
        <f aca="false">IF($A75="","",TEXT($A75,"mmmm"))</f>
        <v/>
      </c>
      <c r="C75" s="28"/>
      <c r="D75" s="28"/>
      <c r="E75" s="33"/>
      <c r="F75" s="29"/>
      <c r="G75" s="26" t="str">
        <f aca="false">IF($A75="","",IFERROR(F75/E75,0))</f>
        <v/>
      </c>
      <c r="H75" s="33"/>
      <c r="I75" s="26" t="str">
        <f aca="false">IF($A75="","",ROUND(G75*H75,2))</f>
        <v/>
      </c>
      <c r="J75" s="28"/>
      <c r="K75" s="28"/>
    </row>
    <row r="76" customFormat="false" ht="15" hidden="false" customHeight="false" outlineLevel="0" collapsed="false">
      <c r="A76" s="22"/>
      <c r="B76" s="23" t="str">
        <f aca="false">IF($A76="","",TEXT($A76,"mmmm"))</f>
        <v/>
      </c>
      <c r="C76" s="24"/>
      <c r="D76" s="24"/>
      <c r="E76" s="32"/>
      <c r="F76" s="25"/>
      <c r="G76" s="26" t="str">
        <f aca="false">IF($A76="","",IFERROR(F76/E76,0))</f>
        <v/>
      </c>
      <c r="H76" s="32"/>
      <c r="I76" s="26" t="str">
        <f aca="false">IF($A76="","",ROUND(G76*H76,2))</f>
        <v/>
      </c>
      <c r="J76" s="24"/>
      <c r="K76" s="24"/>
    </row>
    <row r="77" customFormat="false" ht="15" hidden="false" customHeight="false" outlineLevel="0" collapsed="false">
      <c r="A77" s="27"/>
      <c r="B77" s="23" t="str">
        <f aca="false">IF($A77="","",TEXT($A77,"mmmm"))</f>
        <v/>
      </c>
      <c r="C77" s="28"/>
      <c r="D77" s="28"/>
      <c r="E77" s="33"/>
      <c r="F77" s="29"/>
      <c r="G77" s="26" t="str">
        <f aca="false">IF($A77="","",IFERROR(F77/E77,0))</f>
        <v/>
      </c>
      <c r="H77" s="33"/>
      <c r="I77" s="26" t="str">
        <f aca="false">IF($A77="","",ROUND(G77*H77,2))</f>
        <v/>
      </c>
      <c r="J77" s="28"/>
      <c r="K77" s="28"/>
    </row>
    <row r="78" customFormat="false" ht="15" hidden="false" customHeight="false" outlineLevel="0" collapsed="false">
      <c r="A78" s="22"/>
      <c r="B78" s="23" t="str">
        <f aca="false">IF($A78="","",TEXT($A78,"mmmm"))</f>
        <v/>
      </c>
      <c r="C78" s="24"/>
      <c r="D78" s="24"/>
      <c r="E78" s="32"/>
      <c r="F78" s="25"/>
      <c r="G78" s="26" t="str">
        <f aca="false">IF($A78="","",IFERROR(F78/E78,0))</f>
        <v/>
      </c>
      <c r="H78" s="32"/>
      <c r="I78" s="26" t="str">
        <f aca="false">IF($A78="","",ROUND(G78*H78,2))</f>
        <v/>
      </c>
      <c r="J78" s="24"/>
      <c r="K78" s="24"/>
    </row>
    <row r="79" customFormat="false" ht="15" hidden="false" customHeight="false" outlineLevel="0" collapsed="false">
      <c r="A79" s="27"/>
      <c r="B79" s="23" t="str">
        <f aca="false">IF($A79="","",TEXT($A79,"mmmm"))</f>
        <v/>
      </c>
      <c r="C79" s="28"/>
      <c r="D79" s="28"/>
      <c r="E79" s="33"/>
      <c r="F79" s="29"/>
      <c r="G79" s="26" t="str">
        <f aca="false">IF($A79="","",IFERROR(F79/E79,0))</f>
        <v/>
      </c>
      <c r="H79" s="33"/>
      <c r="I79" s="26" t="str">
        <f aca="false">IF($A79="","",ROUND(G79*H79,2))</f>
        <v/>
      </c>
      <c r="J79" s="28"/>
      <c r="K79" s="28"/>
    </row>
    <row r="80" customFormat="false" ht="15" hidden="false" customHeight="false" outlineLevel="0" collapsed="false">
      <c r="A80" s="22"/>
      <c r="B80" s="23" t="str">
        <f aca="false">IF($A80="","",TEXT($A80,"mmmm"))</f>
        <v/>
      </c>
      <c r="C80" s="24"/>
      <c r="D80" s="24"/>
      <c r="E80" s="32"/>
      <c r="F80" s="25"/>
      <c r="G80" s="26" t="str">
        <f aca="false">IF($A80="","",IFERROR(F80/E80,0))</f>
        <v/>
      </c>
      <c r="H80" s="32"/>
      <c r="I80" s="26" t="str">
        <f aca="false">IF($A80="","",ROUND(G80*H80,2))</f>
        <v/>
      </c>
      <c r="J80" s="24"/>
      <c r="K80" s="24"/>
    </row>
    <row r="81" customFormat="false" ht="15" hidden="false" customHeight="false" outlineLevel="0" collapsed="false">
      <c r="A81" s="27"/>
      <c r="B81" s="23" t="str">
        <f aca="false">IF($A81="","",TEXT($A81,"mmmm"))</f>
        <v/>
      </c>
      <c r="C81" s="28"/>
      <c r="D81" s="28"/>
      <c r="E81" s="33"/>
      <c r="F81" s="29"/>
      <c r="G81" s="26" t="str">
        <f aca="false">IF($A81="","",IFERROR(F81/E81,0))</f>
        <v/>
      </c>
      <c r="H81" s="33"/>
      <c r="I81" s="26" t="str">
        <f aca="false">IF($A81="","",ROUND(G81*H81,2))</f>
        <v/>
      </c>
      <c r="J81" s="28"/>
      <c r="K81" s="28"/>
    </row>
    <row r="82" customFormat="false" ht="15" hidden="false" customHeight="false" outlineLevel="0" collapsed="false">
      <c r="A82" s="22"/>
      <c r="B82" s="23" t="str">
        <f aca="false">IF($A82="","",TEXT($A82,"mmmm"))</f>
        <v/>
      </c>
      <c r="C82" s="24"/>
      <c r="D82" s="24"/>
      <c r="E82" s="32"/>
      <c r="F82" s="25"/>
      <c r="G82" s="26" t="str">
        <f aca="false">IF($A82="","",IFERROR(F82/E82,0))</f>
        <v/>
      </c>
      <c r="H82" s="32"/>
      <c r="I82" s="26" t="str">
        <f aca="false">IF($A82="","",ROUND(G82*H82,2))</f>
        <v/>
      </c>
      <c r="J82" s="24"/>
      <c r="K82" s="24"/>
    </row>
    <row r="83" customFormat="false" ht="15" hidden="false" customHeight="false" outlineLevel="0" collapsed="false">
      <c r="A83" s="27"/>
      <c r="B83" s="23" t="str">
        <f aca="false">IF($A83="","",TEXT($A83,"mmmm"))</f>
        <v/>
      </c>
      <c r="C83" s="28"/>
      <c r="D83" s="28"/>
      <c r="E83" s="33"/>
      <c r="F83" s="29"/>
      <c r="G83" s="26" t="str">
        <f aca="false">IF($A83="","",IFERROR(F83/E83,0))</f>
        <v/>
      </c>
      <c r="H83" s="33"/>
      <c r="I83" s="26" t="str">
        <f aca="false">IF($A83="","",ROUND(G83*H83,2))</f>
        <v/>
      </c>
      <c r="J83" s="28"/>
      <c r="K83" s="28"/>
    </row>
    <row r="84" customFormat="false" ht="15" hidden="false" customHeight="false" outlineLevel="0" collapsed="false">
      <c r="A84" s="22"/>
      <c r="B84" s="23" t="str">
        <f aca="false">IF($A84="","",TEXT($A84,"mmmm"))</f>
        <v/>
      </c>
      <c r="C84" s="24"/>
      <c r="D84" s="24"/>
      <c r="E84" s="32"/>
      <c r="F84" s="25"/>
      <c r="G84" s="26" t="str">
        <f aca="false">IF($A84="","",IFERROR(F84/E84,0))</f>
        <v/>
      </c>
      <c r="H84" s="32"/>
      <c r="I84" s="26" t="str">
        <f aca="false">IF($A84="","",ROUND(G84*H84,2))</f>
        <v/>
      </c>
      <c r="J84" s="24"/>
      <c r="K84" s="24"/>
    </row>
    <row r="85" customFormat="false" ht="15" hidden="false" customHeight="false" outlineLevel="0" collapsed="false">
      <c r="A85" s="27"/>
      <c r="B85" s="23" t="str">
        <f aca="false">IF($A85="","",TEXT($A85,"mmmm"))</f>
        <v/>
      </c>
      <c r="C85" s="28"/>
      <c r="D85" s="28"/>
      <c r="E85" s="33"/>
      <c r="F85" s="29"/>
      <c r="G85" s="26" t="str">
        <f aca="false">IF($A85="","",IFERROR(F85/E85,0))</f>
        <v/>
      </c>
      <c r="H85" s="33"/>
      <c r="I85" s="26" t="str">
        <f aca="false">IF($A85="","",ROUND(G85*H85,2))</f>
        <v/>
      </c>
      <c r="J85" s="28"/>
      <c r="K85" s="28"/>
    </row>
    <row r="86" customFormat="false" ht="15" hidden="false" customHeight="false" outlineLevel="0" collapsed="false">
      <c r="A86" s="22"/>
      <c r="B86" s="23" t="str">
        <f aca="false">IF($A86="","",TEXT($A86,"mmmm"))</f>
        <v/>
      </c>
      <c r="C86" s="24"/>
      <c r="D86" s="24"/>
      <c r="E86" s="32"/>
      <c r="F86" s="25"/>
      <c r="G86" s="26" t="str">
        <f aca="false">IF($A86="","",IFERROR(F86/E86,0))</f>
        <v/>
      </c>
      <c r="H86" s="32"/>
      <c r="I86" s="26" t="str">
        <f aca="false">IF($A86="","",ROUND(G86*H86,2))</f>
        <v/>
      </c>
      <c r="J86" s="24"/>
      <c r="K86" s="24"/>
    </row>
    <row r="87" customFormat="false" ht="15" hidden="false" customHeight="false" outlineLevel="0" collapsed="false">
      <c r="A87" s="27"/>
      <c r="B87" s="23" t="str">
        <f aca="false">IF($A87="","",TEXT($A87,"mmmm"))</f>
        <v/>
      </c>
      <c r="C87" s="28"/>
      <c r="D87" s="28"/>
      <c r="E87" s="33"/>
      <c r="F87" s="29"/>
      <c r="G87" s="26" t="str">
        <f aca="false">IF($A87="","",IFERROR(F87/E87,0))</f>
        <v/>
      </c>
      <c r="H87" s="33"/>
      <c r="I87" s="26" t="str">
        <f aca="false">IF($A87="","",ROUND(G87*H87,2))</f>
        <v/>
      </c>
      <c r="J87" s="28"/>
      <c r="K87" s="28"/>
    </row>
    <row r="88" customFormat="false" ht="15" hidden="false" customHeight="false" outlineLevel="0" collapsed="false">
      <c r="A88" s="22"/>
      <c r="B88" s="23" t="str">
        <f aca="false">IF($A88="","",TEXT($A88,"mmmm"))</f>
        <v/>
      </c>
      <c r="C88" s="24"/>
      <c r="D88" s="24"/>
      <c r="E88" s="32"/>
      <c r="F88" s="25"/>
      <c r="G88" s="26" t="str">
        <f aca="false">IF($A88="","",IFERROR(F88/E88,0))</f>
        <v/>
      </c>
      <c r="H88" s="32"/>
      <c r="I88" s="26" t="str">
        <f aca="false">IF($A88="","",ROUND(G88*H88,2))</f>
        <v/>
      </c>
      <c r="J88" s="24"/>
      <c r="K88" s="24"/>
    </row>
    <row r="89" customFormat="false" ht="15" hidden="false" customHeight="false" outlineLevel="0" collapsed="false">
      <c r="A89" s="27"/>
      <c r="B89" s="23" t="str">
        <f aca="false">IF($A89="","",TEXT($A89,"mmmm"))</f>
        <v/>
      </c>
      <c r="C89" s="28"/>
      <c r="D89" s="28"/>
      <c r="E89" s="33"/>
      <c r="F89" s="29"/>
      <c r="G89" s="26" t="str">
        <f aca="false">IF($A89="","",IFERROR(F89/E89,0))</f>
        <v/>
      </c>
      <c r="H89" s="33"/>
      <c r="I89" s="26" t="str">
        <f aca="false">IF($A89="","",ROUND(G89*H89,2))</f>
        <v/>
      </c>
      <c r="J89" s="28"/>
      <c r="K89" s="28"/>
    </row>
    <row r="90" customFormat="false" ht="15" hidden="false" customHeight="false" outlineLevel="0" collapsed="false">
      <c r="A90" s="22"/>
      <c r="B90" s="23" t="str">
        <f aca="false">IF($A90="","",TEXT($A90,"mmmm"))</f>
        <v/>
      </c>
      <c r="C90" s="24"/>
      <c r="D90" s="24"/>
      <c r="E90" s="32"/>
      <c r="F90" s="25"/>
      <c r="G90" s="26" t="str">
        <f aca="false">IF($A90="","",IFERROR(F90/E90,0))</f>
        <v/>
      </c>
      <c r="H90" s="32"/>
      <c r="I90" s="26" t="str">
        <f aca="false">IF($A90="","",ROUND(G90*H90,2))</f>
        <v/>
      </c>
      <c r="J90" s="24"/>
      <c r="K90" s="24"/>
    </row>
    <row r="91" customFormat="false" ht="15" hidden="false" customHeight="false" outlineLevel="0" collapsed="false">
      <c r="A91" s="27"/>
      <c r="B91" s="23" t="str">
        <f aca="false">IF($A91="","",TEXT($A91,"mmmm"))</f>
        <v/>
      </c>
      <c r="C91" s="28"/>
      <c r="D91" s="28"/>
      <c r="E91" s="33"/>
      <c r="F91" s="29"/>
      <c r="G91" s="26" t="str">
        <f aca="false">IF($A91="","",IFERROR(F91/E91,0))</f>
        <v/>
      </c>
      <c r="H91" s="33"/>
      <c r="I91" s="26" t="str">
        <f aca="false">IF($A91="","",ROUND(G91*H91,2))</f>
        <v/>
      </c>
      <c r="J91" s="28"/>
      <c r="K91" s="28"/>
    </row>
    <row r="92" customFormat="false" ht="15" hidden="false" customHeight="false" outlineLevel="0" collapsed="false">
      <c r="A92" s="22"/>
      <c r="B92" s="23" t="str">
        <f aca="false">IF($A92="","",TEXT($A92,"mmmm"))</f>
        <v/>
      </c>
      <c r="C92" s="24"/>
      <c r="D92" s="24"/>
      <c r="E92" s="32"/>
      <c r="F92" s="25"/>
      <c r="G92" s="26" t="str">
        <f aca="false">IF($A92="","",IFERROR(F92/E92,0))</f>
        <v/>
      </c>
      <c r="H92" s="32"/>
      <c r="I92" s="26" t="str">
        <f aca="false">IF($A92="","",ROUND(G92*H92,2))</f>
        <v/>
      </c>
      <c r="J92" s="24"/>
      <c r="K92" s="24"/>
    </row>
    <row r="93" customFormat="false" ht="15" hidden="false" customHeight="false" outlineLevel="0" collapsed="false">
      <c r="A93" s="27"/>
      <c r="B93" s="23" t="str">
        <f aca="false">IF($A93="","",TEXT($A93,"mmmm"))</f>
        <v/>
      </c>
      <c r="C93" s="28"/>
      <c r="D93" s="28"/>
      <c r="E93" s="33"/>
      <c r="F93" s="29"/>
      <c r="G93" s="26" t="str">
        <f aca="false">IF($A93="","",IFERROR(F93/E93,0))</f>
        <v/>
      </c>
      <c r="H93" s="33"/>
      <c r="I93" s="26" t="str">
        <f aca="false">IF($A93="","",ROUND(G93*H93,2))</f>
        <v/>
      </c>
      <c r="J93" s="28"/>
      <c r="K93" s="28"/>
    </row>
    <row r="94" customFormat="false" ht="15" hidden="false" customHeight="false" outlineLevel="0" collapsed="false">
      <c r="A94" s="22"/>
      <c r="B94" s="23" t="str">
        <f aca="false">IF($A94="","",TEXT($A94,"mmmm"))</f>
        <v/>
      </c>
      <c r="C94" s="24"/>
      <c r="D94" s="24"/>
      <c r="E94" s="32"/>
      <c r="F94" s="25"/>
      <c r="G94" s="26" t="str">
        <f aca="false">IF($A94="","",IFERROR(F94/E94,0))</f>
        <v/>
      </c>
      <c r="H94" s="32"/>
      <c r="I94" s="26" t="str">
        <f aca="false">IF($A94="","",ROUND(G94*H94,2))</f>
        <v/>
      </c>
      <c r="J94" s="24"/>
      <c r="K94" s="24"/>
    </row>
    <row r="95" customFormat="false" ht="15" hidden="false" customHeight="false" outlineLevel="0" collapsed="false">
      <c r="A95" s="27"/>
      <c r="B95" s="23" t="str">
        <f aca="false">IF($A95="","",TEXT($A95,"mmmm"))</f>
        <v/>
      </c>
      <c r="C95" s="28"/>
      <c r="D95" s="28"/>
      <c r="E95" s="33"/>
      <c r="F95" s="29"/>
      <c r="G95" s="26" t="str">
        <f aca="false">IF($A95="","",IFERROR(F95/E95,0))</f>
        <v/>
      </c>
      <c r="H95" s="33"/>
      <c r="I95" s="26" t="str">
        <f aca="false">IF($A95="","",ROUND(G95*H95,2))</f>
        <v/>
      </c>
      <c r="J95" s="28"/>
      <c r="K95" s="28"/>
    </row>
    <row r="96" customFormat="false" ht="15" hidden="false" customHeight="false" outlineLevel="0" collapsed="false">
      <c r="A96" s="22"/>
      <c r="B96" s="23" t="str">
        <f aca="false">IF($A96="","",TEXT($A96,"mmmm"))</f>
        <v/>
      </c>
      <c r="C96" s="24"/>
      <c r="D96" s="24"/>
      <c r="E96" s="32"/>
      <c r="F96" s="25"/>
      <c r="G96" s="26" t="str">
        <f aca="false">IF($A96="","",IFERROR(F96/E96,0))</f>
        <v/>
      </c>
      <c r="H96" s="32"/>
      <c r="I96" s="26" t="str">
        <f aca="false">IF($A96="","",ROUND(G96*H96,2))</f>
        <v/>
      </c>
      <c r="J96" s="24"/>
      <c r="K96" s="24"/>
    </row>
    <row r="97" customFormat="false" ht="15" hidden="false" customHeight="false" outlineLevel="0" collapsed="false">
      <c r="A97" s="27"/>
      <c r="B97" s="23" t="str">
        <f aca="false">IF($A97="","",TEXT($A97,"mmmm"))</f>
        <v/>
      </c>
      <c r="C97" s="28"/>
      <c r="D97" s="28"/>
      <c r="E97" s="33"/>
      <c r="F97" s="29"/>
      <c r="G97" s="26" t="str">
        <f aca="false">IF($A97="","",IFERROR(F97/E97,0))</f>
        <v/>
      </c>
      <c r="H97" s="33"/>
      <c r="I97" s="26" t="str">
        <f aca="false">IF($A97="","",ROUND(G97*H97,2))</f>
        <v/>
      </c>
      <c r="J97" s="28"/>
      <c r="K97" s="28"/>
    </row>
    <row r="98" customFormat="false" ht="15" hidden="false" customHeight="false" outlineLevel="0" collapsed="false">
      <c r="A98" s="22"/>
      <c r="B98" s="23" t="str">
        <f aca="false">IF($A98="","",TEXT($A98,"mmmm"))</f>
        <v/>
      </c>
      <c r="C98" s="24"/>
      <c r="D98" s="24"/>
      <c r="E98" s="32"/>
      <c r="F98" s="25"/>
      <c r="G98" s="26" t="str">
        <f aca="false">IF($A98="","",IFERROR(F98/E98,0))</f>
        <v/>
      </c>
      <c r="H98" s="32"/>
      <c r="I98" s="26" t="str">
        <f aca="false">IF($A98="","",ROUND(G98*H98,2))</f>
        <v/>
      </c>
      <c r="J98" s="24"/>
      <c r="K98" s="24"/>
    </row>
    <row r="99" customFormat="false" ht="15" hidden="false" customHeight="false" outlineLevel="0" collapsed="false">
      <c r="A99" s="27"/>
      <c r="B99" s="23" t="str">
        <f aca="false">IF($A99="","",TEXT($A99,"mmmm"))</f>
        <v/>
      </c>
      <c r="C99" s="28"/>
      <c r="D99" s="28"/>
      <c r="E99" s="33"/>
      <c r="F99" s="29"/>
      <c r="G99" s="26" t="str">
        <f aca="false">IF($A99="","",IFERROR(F99/E99,0))</f>
        <v/>
      </c>
      <c r="H99" s="33"/>
      <c r="I99" s="26" t="str">
        <f aca="false">IF($A99="","",ROUND(G99*H99,2))</f>
        <v/>
      </c>
      <c r="J99" s="28"/>
      <c r="K99" s="28"/>
    </row>
    <row r="100" customFormat="false" ht="15" hidden="false" customHeight="false" outlineLevel="0" collapsed="false">
      <c r="A100" s="22"/>
      <c r="B100" s="23" t="str">
        <f aca="false">IF($A100="","",TEXT($A100,"mmmm"))</f>
        <v/>
      </c>
      <c r="C100" s="24"/>
      <c r="D100" s="24"/>
      <c r="E100" s="32"/>
      <c r="F100" s="25"/>
      <c r="G100" s="26" t="str">
        <f aca="false">IF($A100="","",IFERROR(F100/E100,0))</f>
        <v/>
      </c>
      <c r="H100" s="32"/>
      <c r="I100" s="26" t="str">
        <f aca="false">IF($A100="","",ROUND(G100*H100,2))</f>
        <v/>
      </c>
      <c r="J100" s="24"/>
      <c r="K100" s="24"/>
    </row>
    <row r="101" customFormat="false" ht="15" hidden="false" customHeight="false" outlineLevel="0" collapsed="false">
      <c r="A101" s="27"/>
      <c r="B101" s="23" t="str">
        <f aca="false">IF($A101="","",TEXT($A101,"mmmm"))</f>
        <v/>
      </c>
      <c r="C101" s="28"/>
      <c r="D101" s="28"/>
      <c r="E101" s="33"/>
      <c r="F101" s="29"/>
      <c r="G101" s="26" t="str">
        <f aca="false">IF($A101="","",IFERROR(F101/E101,0))</f>
        <v/>
      </c>
      <c r="H101" s="33"/>
      <c r="I101" s="26" t="str">
        <f aca="false">IF($A101="","",ROUND(G101*H101,2))</f>
        <v/>
      </c>
      <c r="J101" s="28"/>
      <c r="K101" s="28"/>
    </row>
    <row r="102" customFormat="false" ht="15" hidden="false" customHeight="false" outlineLevel="0" collapsed="false">
      <c r="A102" s="22"/>
      <c r="B102" s="23" t="str">
        <f aca="false">IF($A102="","",TEXT($A102,"mmmm"))</f>
        <v/>
      </c>
      <c r="C102" s="24"/>
      <c r="D102" s="24"/>
      <c r="E102" s="32"/>
      <c r="F102" s="25"/>
      <c r="G102" s="26" t="str">
        <f aca="false">IF($A102="","",IFERROR(F102/E102,0))</f>
        <v/>
      </c>
      <c r="H102" s="32"/>
      <c r="I102" s="26" t="str">
        <f aca="false">IF($A102="","",ROUND(G102*H102,2))</f>
        <v/>
      </c>
      <c r="J102" s="24"/>
      <c r="K102" s="24"/>
    </row>
    <row r="103" customFormat="false" ht="15" hidden="false" customHeight="false" outlineLevel="0" collapsed="false">
      <c r="A103" s="27"/>
      <c r="B103" s="23" t="str">
        <f aca="false">IF($A103="","",TEXT($A103,"mmmm"))</f>
        <v/>
      </c>
      <c r="C103" s="28"/>
      <c r="D103" s="28"/>
      <c r="E103" s="33"/>
      <c r="F103" s="29"/>
      <c r="G103" s="26" t="str">
        <f aca="false">IF($A103="","",IFERROR(F103/E103,0))</f>
        <v/>
      </c>
      <c r="H103" s="33"/>
      <c r="I103" s="26" t="str">
        <f aca="false">IF($A103="","",ROUND(G103*H103,2))</f>
        <v/>
      </c>
      <c r="J103" s="28"/>
      <c r="K103" s="28"/>
    </row>
    <row r="104" customFormat="false" ht="15" hidden="false" customHeight="false" outlineLevel="0" collapsed="false">
      <c r="A104" s="22"/>
      <c r="B104" s="23" t="str">
        <f aca="false">IF($A104="","",TEXT($A104,"mmmm"))</f>
        <v/>
      </c>
      <c r="C104" s="24"/>
      <c r="D104" s="24"/>
      <c r="E104" s="32"/>
      <c r="F104" s="25"/>
      <c r="G104" s="26" t="str">
        <f aca="false">IF($A104="","",IFERROR(F104/E104,0))</f>
        <v/>
      </c>
      <c r="H104" s="32"/>
      <c r="I104" s="26" t="str">
        <f aca="false">IF($A104="","",ROUND(G104*H104,2))</f>
        <v/>
      </c>
      <c r="J104" s="24"/>
      <c r="K104" s="24"/>
    </row>
    <row r="105" customFormat="false" ht="15" hidden="false" customHeight="false" outlineLevel="0" collapsed="false">
      <c r="A105" s="27"/>
      <c r="B105" s="23" t="str">
        <f aca="false">IF($A105="","",TEXT($A105,"mmmm"))</f>
        <v/>
      </c>
      <c r="C105" s="28"/>
      <c r="D105" s="28"/>
      <c r="E105" s="33"/>
      <c r="F105" s="29"/>
      <c r="G105" s="26" t="str">
        <f aca="false">IF($A105="","",IFERROR(F105/E105,0))</f>
        <v/>
      </c>
      <c r="H105" s="33"/>
      <c r="I105" s="26" t="str">
        <f aca="false">IF($A105="","",ROUND(G105*H105,2))</f>
        <v/>
      </c>
      <c r="J105" s="28"/>
      <c r="K105" s="28"/>
    </row>
    <row r="106" customFormat="false" ht="15" hidden="false" customHeight="false" outlineLevel="0" collapsed="false">
      <c r="A106" s="22"/>
      <c r="B106" s="23" t="str">
        <f aca="false">IF($A106="","",TEXT($A106,"mmmm"))</f>
        <v/>
      </c>
      <c r="C106" s="24"/>
      <c r="D106" s="24"/>
      <c r="E106" s="32"/>
      <c r="F106" s="25"/>
      <c r="G106" s="26" t="str">
        <f aca="false">IF($A106="","",IFERROR(F106/E106,0))</f>
        <v/>
      </c>
      <c r="H106" s="32"/>
      <c r="I106" s="26" t="str">
        <f aca="false">IF($A106="","",ROUND(G106*H106,2))</f>
        <v/>
      </c>
      <c r="J106" s="24"/>
      <c r="K106" s="24"/>
    </row>
    <row r="107" customFormat="false" ht="15" hidden="false" customHeight="false" outlineLevel="0" collapsed="false">
      <c r="A107" s="27"/>
      <c r="B107" s="23" t="str">
        <f aca="false">IF($A107="","",TEXT($A107,"mmmm"))</f>
        <v/>
      </c>
      <c r="C107" s="28"/>
      <c r="D107" s="28"/>
      <c r="E107" s="33"/>
      <c r="F107" s="29"/>
      <c r="G107" s="26" t="str">
        <f aca="false">IF($A107="","",IFERROR(F107/E107,0))</f>
        <v/>
      </c>
      <c r="H107" s="33"/>
      <c r="I107" s="26" t="str">
        <f aca="false">IF($A107="","",ROUND(G107*H107,2))</f>
        <v/>
      </c>
      <c r="J107" s="28"/>
      <c r="K107" s="28"/>
    </row>
    <row r="108" customFormat="false" ht="15" hidden="false" customHeight="false" outlineLevel="0" collapsed="false">
      <c r="A108" s="22"/>
      <c r="B108" s="23" t="str">
        <f aca="false">IF($A108="","",TEXT($A108,"mmmm"))</f>
        <v/>
      </c>
      <c r="C108" s="24"/>
      <c r="D108" s="24"/>
      <c r="E108" s="32"/>
      <c r="F108" s="25"/>
      <c r="G108" s="26" t="str">
        <f aca="false">IF($A108="","",IFERROR(F108/E108,0))</f>
        <v/>
      </c>
      <c r="H108" s="32"/>
      <c r="I108" s="26" t="str">
        <f aca="false">IF($A108="","",ROUND(G108*H108,2))</f>
        <v/>
      </c>
      <c r="J108" s="24"/>
      <c r="K108" s="24"/>
    </row>
    <row r="109" customFormat="false" ht="15" hidden="false" customHeight="false" outlineLevel="0" collapsed="false">
      <c r="A109" s="27"/>
      <c r="B109" s="23" t="str">
        <f aca="false">IF($A109="","",TEXT($A109,"mmmm"))</f>
        <v/>
      </c>
      <c r="C109" s="28"/>
      <c r="D109" s="28"/>
      <c r="E109" s="33"/>
      <c r="F109" s="29"/>
      <c r="G109" s="26" t="str">
        <f aca="false">IF($A109="","",IFERROR(F109/E109,0))</f>
        <v/>
      </c>
      <c r="H109" s="33"/>
      <c r="I109" s="26" t="str">
        <f aca="false">IF($A109="","",ROUND(G109*H109,2))</f>
        <v/>
      </c>
      <c r="J109" s="28"/>
      <c r="K109" s="28"/>
    </row>
    <row r="110" customFormat="false" ht="15" hidden="false" customHeight="false" outlineLevel="0" collapsed="false">
      <c r="A110" s="22"/>
      <c r="B110" s="23" t="str">
        <f aca="false">IF($A110="","",TEXT($A110,"mmmm"))</f>
        <v/>
      </c>
      <c r="C110" s="24"/>
      <c r="D110" s="24"/>
      <c r="E110" s="32"/>
      <c r="F110" s="25"/>
      <c r="G110" s="26" t="str">
        <f aca="false">IF($A110="","",IFERROR(F110/E110,0))</f>
        <v/>
      </c>
      <c r="H110" s="32"/>
      <c r="I110" s="26" t="str">
        <f aca="false">IF($A110="","",ROUND(G110*H110,2))</f>
        <v/>
      </c>
      <c r="J110" s="24"/>
      <c r="K110" s="24"/>
    </row>
    <row r="111" customFormat="false" ht="15" hidden="false" customHeight="false" outlineLevel="0" collapsed="false">
      <c r="A111" s="27"/>
      <c r="B111" s="23" t="str">
        <f aca="false">IF($A111="","",TEXT($A111,"mmmm"))</f>
        <v/>
      </c>
      <c r="C111" s="28"/>
      <c r="D111" s="28"/>
      <c r="E111" s="33"/>
      <c r="F111" s="29"/>
      <c r="G111" s="26" t="str">
        <f aca="false">IF($A111="","",IFERROR(F111/E111,0))</f>
        <v/>
      </c>
      <c r="H111" s="33"/>
      <c r="I111" s="26" t="str">
        <f aca="false">IF($A111="","",ROUND(G111*H111,2))</f>
        <v/>
      </c>
      <c r="J111" s="28"/>
      <c r="K111" s="28"/>
    </row>
    <row r="112" customFormat="false" ht="15" hidden="false" customHeight="false" outlineLevel="0" collapsed="false">
      <c r="A112" s="22"/>
      <c r="B112" s="23" t="str">
        <f aca="false">IF($A112="","",TEXT($A112,"mmmm"))</f>
        <v/>
      </c>
      <c r="C112" s="24"/>
      <c r="D112" s="24"/>
      <c r="E112" s="32"/>
      <c r="F112" s="25"/>
      <c r="G112" s="26" t="str">
        <f aca="false">IF($A112="","",IFERROR(F112/E112,0))</f>
        <v/>
      </c>
      <c r="H112" s="32"/>
      <c r="I112" s="26" t="str">
        <f aca="false">IF($A112="","",ROUND(G112*H112,2))</f>
        <v/>
      </c>
      <c r="J112" s="24"/>
      <c r="K112" s="24"/>
    </row>
    <row r="113" customFormat="false" ht="15" hidden="false" customHeight="false" outlineLevel="0" collapsed="false">
      <c r="A113" s="27"/>
      <c r="B113" s="23" t="str">
        <f aca="false">IF($A113="","",TEXT($A113,"mmmm"))</f>
        <v/>
      </c>
      <c r="C113" s="28"/>
      <c r="D113" s="28"/>
      <c r="E113" s="33"/>
      <c r="F113" s="29"/>
      <c r="G113" s="26" t="str">
        <f aca="false">IF($A113="","",IFERROR(F113/E113,0))</f>
        <v/>
      </c>
      <c r="H113" s="33"/>
      <c r="I113" s="26" t="str">
        <f aca="false">IF($A113="","",ROUND(G113*H113,2))</f>
        <v/>
      </c>
      <c r="J113" s="28"/>
      <c r="K113" s="28"/>
    </row>
    <row r="114" customFormat="false" ht="15" hidden="false" customHeight="false" outlineLevel="0" collapsed="false">
      <c r="A114" s="22"/>
      <c r="B114" s="23" t="str">
        <f aca="false">IF($A114="","",TEXT($A114,"mmmm"))</f>
        <v/>
      </c>
      <c r="C114" s="24"/>
      <c r="D114" s="24"/>
      <c r="E114" s="32"/>
      <c r="F114" s="25"/>
      <c r="G114" s="26" t="str">
        <f aca="false">IF($A114="","",IFERROR(F114/E114,0))</f>
        <v/>
      </c>
      <c r="H114" s="32"/>
      <c r="I114" s="26" t="str">
        <f aca="false">IF($A114="","",ROUND(G114*H114,2))</f>
        <v/>
      </c>
      <c r="J114" s="24"/>
      <c r="K114" s="24"/>
    </row>
    <row r="115" customFormat="false" ht="15" hidden="false" customHeight="false" outlineLevel="0" collapsed="false">
      <c r="A115" s="27"/>
      <c r="B115" s="23" t="str">
        <f aca="false">IF($A115="","",TEXT($A115,"mmmm"))</f>
        <v/>
      </c>
      <c r="C115" s="28"/>
      <c r="D115" s="28"/>
      <c r="E115" s="33"/>
      <c r="F115" s="29"/>
      <c r="G115" s="26" t="str">
        <f aca="false">IF($A115="","",IFERROR(F115/E115,0))</f>
        <v/>
      </c>
      <c r="H115" s="33"/>
      <c r="I115" s="26" t="str">
        <f aca="false">IF($A115="","",ROUND(G115*H115,2))</f>
        <v/>
      </c>
      <c r="J115" s="28"/>
      <c r="K115" s="28"/>
    </row>
    <row r="116" customFormat="false" ht="15" hidden="false" customHeight="false" outlineLevel="0" collapsed="false">
      <c r="A116" s="22"/>
      <c r="B116" s="23" t="str">
        <f aca="false">IF($A116="","",TEXT($A116,"mmmm"))</f>
        <v/>
      </c>
      <c r="C116" s="24"/>
      <c r="D116" s="24"/>
      <c r="E116" s="32"/>
      <c r="F116" s="25"/>
      <c r="G116" s="26" t="str">
        <f aca="false">IF($A116="","",IFERROR(F116/E116,0))</f>
        <v/>
      </c>
      <c r="H116" s="32"/>
      <c r="I116" s="26" t="str">
        <f aca="false">IF($A116="","",ROUND(G116*H116,2))</f>
        <v/>
      </c>
      <c r="J116" s="24"/>
      <c r="K116" s="24"/>
    </row>
    <row r="117" customFormat="false" ht="15" hidden="false" customHeight="false" outlineLevel="0" collapsed="false">
      <c r="A117" s="27"/>
      <c r="B117" s="23" t="str">
        <f aca="false">IF($A117="","",TEXT($A117,"mmmm"))</f>
        <v/>
      </c>
      <c r="C117" s="28"/>
      <c r="D117" s="28"/>
      <c r="E117" s="33"/>
      <c r="F117" s="29"/>
      <c r="G117" s="26" t="str">
        <f aca="false">IF($A117="","",IFERROR(F117/E117,0))</f>
        <v/>
      </c>
      <c r="H117" s="33"/>
      <c r="I117" s="26" t="str">
        <f aca="false">IF($A117="","",ROUND(G117*H117,2))</f>
        <v/>
      </c>
      <c r="J117" s="28"/>
      <c r="K117" s="28"/>
    </row>
    <row r="118" customFormat="false" ht="15" hidden="false" customHeight="false" outlineLevel="0" collapsed="false">
      <c r="A118" s="22"/>
      <c r="B118" s="23" t="str">
        <f aca="false">IF($A118="","",TEXT($A118,"mmmm"))</f>
        <v/>
      </c>
      <c r="C118" s="24"/>
      <c r="D118" s="24"/>
      <c r="E118" s="32"/>
      <c r="F118" s="25"/>
      <c r="G118" s="26" t="str">
        <f aca="false">IF($A118="","",IFERROR(F118/E118,0))</f>
        <v/>
      </c>
      <c r="H118" s="32"/>
      <c r="I118" s="26" t="str">
        <f aca="false">IF($A118="","",ROUND(G118*H118,2))</f>
        <v/>
      </c>
      <c r="J118" s="24"/>
      <c r="K118" s="24"/>
    </row>
    <row r="119" customFormat="false" ht="15" hidden="false" customHeight="false" outlineLevel="0" collapsed="false">
      <c r="A119" s="27"/>
      <c r="B119" s="23" t="str">
        <f aca="false">IF($A119="","",TEXT($A119,"mmmm"))</f>
        <v/>
      </c>
      <c r="C119" s="28"/>
      <c r="D119" s="28"/>
      <c r="E119" s="33"/>
      <c r="F119" s="29"/>
      <c r="G119" s="26" t="str">
        <f aca="false">IF($A119="","",IFERROR(F119/E119,0))</f>
        <v/>
      </c>
      <c r="H119" s="33"/>
      <c r="I119" s="26" t="str">
        <f aca="false">IF($A119="","",ROUND(G119*H119,2))</f>
        <v/>
      </c>
      <c r="J119" s="28"/>
      <c r="K119" s="28"/>
    </row>
    <row r="120" customFormat="false" ht="15" hidden="false" customHeight="false" outlineLevel="0" collapsed="false">
      <c r="A120" s="22"/>
      <c r="B120" s="23" t="str">
        <f aca="false">IF($A120="","",TEXT($A120,"mmmm"))</f>
        <v/>
      </c>
      <c r="C120" s="24"/>
      <c r="D120" s="24"/>
      <c r="E120" s="32"/>
      <c r="F120" s="25"/>
      <c r="G120" s="26" t="str">
        <f aca="false">IF($A120="","",IFERROR(F120/E120,0))</f>
        <v/>
      </c>
      <c r="H120" s="32"/>
      <c r="I120" s="26" t="str">
        <f aca="false">IF($A120="","",ROUND(G120*H120,2))</f>
        <v/>
      </c>
      <c r="J120" s="24"/>
      <c r="K120" s="24"/>
    </row>
    <row r="121" customFormat="false" ht="15" hidden="false" customHeight="false" outlineLevel="0" collapsed="false">
      <c r="A121" s="27"/>
      <c r="B121" s="23" t="str">
        <f aca="false">IF($A121="","",TEXT($A121,"mmmm"))</f>
        <v/>
      </c>
      <c r="C121" s="28"/>
      <c r="D121" s="28"/>
      <c r="E121" s="33"/>
      <c r="F121" s="29"/>
      <c r="G121" s="26" t="str">
        <f aca="false">IF($A121="","",IFERROR(F121/E121,0))</f>
        <v/>
      </c>
      <c r="H121" s="33"/>
      <c r="I121" s="26" t="str">
        <f aca="false">IF($A121="","",ROUND(G121*H121,2))</f>
        <v/>
      </c>
      <c r="J121" s="28"/>
      <c r="K121" s="28"/>
    </row>
    <row r="122" customFormat="false" ht="15" hidden="false" customHeight="false" outlineLevel="0" collapsed="false">
      <c r="A122" s="22"/>
      <c r="B122" s="23" t="str">
        <f aca="false">IF($A122="","",TEXT($A122,"mmmm"))</f>
        <v/>
      </c>
      <c r="C122" s="24"/>
      <c r="D122" s="24"/>
      <c r="E122" s="32"/>
      <c r="F122" s="25"/>
      <c r="G122" s="26" t="str">
        <f aca="false">IF($A122="","",IFERROR(F122/E122,0))</f>
        <v/>
      </c>
      <c r="H122" s="32"/>
      <c r="I122" s="26" t="str">
        <f aca="false">IF($A122="","",ROUND(G122*H122,2))</f>
        <v/>
      </c>
      <c r="J122" s="24"/>
      <c r="K122" s="24"/>
    </row>
    <row r="123" customFormat="false" ht="15" hidden="false" customHeight="false" outlineLevel="0" collapsed="false">
      <c r="A123" s="27"/>
      <c r="B123" s="23" t="str">
        <f aca="false">IF($A123="","",TEXT($A123,"mmmm"))</f>
        <v/>
      </c>
      <c r="C123" s="28"/>
      <c r="D123" s="28"/>
      <c r="E123" s="33"/>
      <c r="F123" s="29"/>
      <c r="G123" s="26" t="str">
        <f aca="false">IF($A123="","",IFERROR(F123/E123,0))</f>
        <v/>
      </c>
      <c r="H123" s="33"/>
      <c r="I123" s="26" t="str">
        <f aca="false">IF($A123="","",ROUND(G123*H123,2))</f>
        <v/>
      </c>
      <c r="J123" s="28"/>
      <c r="K123" s="28"/>
    </row>
    <row r="124" customFormat="false" ht="15" hidden="false" customHeight="false" outlineLevel="0" collapsed="false">
      <c r="A124" s="22"/>
      <c r="B124" s="23" t="str">
        <f aca="false">IF($A124="","",TEXT($A124,"mmmm"))</f>
        <v/>
      </c>
      <c r="C124" s="24"/>
      <c r="D124" s="24"/>
      <c r="E124" s="32"/>
      <c r="F124" s="25"/>
      <c r="G124" s="26" t="str">
        <f aca="false">IF($A124="","",IFERROR(F124/E124,0))</f>
        <v/>
      </c>
      <c r="H124" s="32"/>
      <c r="I124" s="26" t="str">
        <f aca="false">IF($A124="","",ROUND(G124*H124,2))</f>
        <v/>
      </c>
      <c r="J124" s="24"/>
      <c r="K124" s="24"/>
    </row>
    <row r="125" customFormat="false" ht="15" hidden="false" customHeight="false" outlineLevel="0" collapsed="false">
      <c r="A125" s="27"/>
      <c r="B125" s="23" t="str">
        <f aca="false">IF($A125="","",TEXT($A125,"mmmm"))</f>
        <v/>
      </c>
      <c r="C125" s="28"/>
      <c r="D125" s="28"/>
      <c r="E125" s="33"/>
      <c r="F125" s="29"/>
      <c r="G125" s="26" t="str">
        <f aca="false">IF($A125="","",IFERROR(F125/E125,0))</f>
        <v/>
      </c>
      <c r="H125" s="33"/>
      <c r="I125" s="26" t="str">
        <f aca="false">IF($A125="","",ROUND(G125*H125,2))</f>
        <v/>
      </c>
      <c r="J125" s="28"/>
      <c r="K125" s="28"/>
    </row>
    <row r="126" customFormat="false" ht="15" hidden="false" customHeight="false" outlineLevel="0" collapsed="false">
      <c r="A126" s="22"/>
      <c r="B126" s="23" t="str">
        <f aca="false">IF($A126="","",TEXT($A126,"mmmm"))</f>
        <v/>
      </c>
      <c r="C126" s="24"/>
      <c r="D126" s="24"/>
      <c r="E126" s="32"/>
      <c r="F126" s="25"/>
      <c r="G126" s="26" t="str">
        <f aca="false">IF($A126="","",IFERROR(F126/E126,0))</f>
        <v/>
      </c>
      <c r="H126" s="32"/>
      <c r="I126" s="26" t="str">
        <f aca="false">IF($A126="","",ROUND(G126*H126,2))</f>
        <v/>
      </c>
      <c r="J126" s="24"/>
      <c r="K126" s="24"/>
    </row>
    <row r="127" customFormat="false" ht="15" hidden="false" customHeight="false" outlineLevel="0" collapsed="false">
      <c r="A127" s="27"/>
      <c r="B127" s="23" t="str">
        <f aca="false">IF($A127="","",TEXT($A127,"mmmm"))</f>
        <v/>
      </c>
      <c r="C127" s="28"/>
      <c r="D127" s="28"/>
      <c r="E127" s="33"/>
      <c r="F127" s="29"/>
      <c r="G127" s="26" t="str">
        <f aca="false">IF($A127="","",IFERROR(F127/E127,0))</f>
        <v/>
      </c>
      <c r="H127" s="33"/>
      <c r="I127" s="26" t="str">
        <f aca="false">IF($A127="","",ROUND(G127*H127,2))</f>
        <v/>
      </c>
      <c r="J127" s="28"/>
      <c r="K127" s="28"/>
    </row>
    <row r="128" customFormat="false" ht="15" hidden="false" customHeight="false" outlineLevel="0" collapsed="false">
      <c r="A128" s="22"/>
      <c r="B128" s="23" t="str">
        <f aca="false">IF($A128="","",TEXT($A128,"mmmm"))</f>
        <v/>
      </c>
      <c r="C128" s="24"/>
      <c r="D128" s="24"/>
      <c r="E128" s="32"/>
      <c r="F128" s="25"/>
      <c r="G128" s="26" t="str">
        <f aca="false">IF($A128="","",IFERROR(F128/E128,0))</f>
        <v/>
      </c>
      <c r="H128" s="32"/>
      <c r="I128" s="26" t="str">
        <f aca="false">IF($A128="","",ROUND(G128*H128,2))</f>
        <v/>
      </c>
      <c r="J128" s="24"/>
      <c r="K128" s="24"/>
    </row>
    <row r="129" customFormat="false" ht="15" hidden="false" customHeight="false" outlineLevel="0" collapsed="false">
      <c r="A129" s="27"/>
      <c r="B129" s="23" t="str">
        <f aca="false">IF($A129="","",TEXT($A129,"mmmm"))</f>
        <v/>
      </c>
      <c r="C129" s="28"/>
      <c r="D129" s="28"/>
      <c r="E129" s="33"/>
      <c r="F129" s="29"/>
      <c r="G129" s="26" t="str">
        <f aca="false">IF($A129="","",IFERROR(F129/E129,0))</f>
        <v/>
      </c>
      <c r="H129" s="33"/>
      <c r="I129" s="26" t="str">
        <f aca="false">IF($A129="","",ROUND(G129*H129,2))</f>
        <v/>
      </c>
      <c r="J129" s="28"/>
      <c r="K129" s="28"/>
    </row>
    <row r="130" customFormat="false" ht="15" hidden="false" customHeight="false" outlineLevel="0" collapsed="false">
      <c r="A130" s="22"/>
      <c r="B130" s="23" t="str">
        <f aca="false">IF($A130="","",TEXT($A130,"mmmm"))</f>
        <v/>
      </c>
      <c r="C130" s="24"/>
      <c r="D130" s="24"/>
      <c r="E130" s="32"/>
      <c r="F130" s="25"/>
      <c r="G130" s="26" t="str">
        <f aca="false">IF($A130="","",IFERROR(F130/E130,0))</f>
        <v/>
      </c>
      <c r="H130" s="32"/>
      <c r="I130" s="26" t="str">
        <f aca="false">IF($A130="","",ROUND(G130*H130,2))</f>
        <v/>
      </c>
      <c r="J130" s="24"/>
      <c r="K130" s="24"/>
    </row>
    <row r="131" customFormat="false" ht="15" hidden="false" customHeight="false" outlineLevel="0" collapsed="false">
      <c r="A131" s="27"/>
      <c r="B131" s="23" t="str">
        <f aca="false">IF($A131="","",TEXT($A131,"mmmm"))</f>
        <v/>
      </c>
      <c r="C131" s="28"/>
      <c r="D131" s="28"/>
      <c r="E131" s="33"/>
      <c r="F131" s="29"/>
      <c r="G131" s="26" t="str">
        <f aca="false">IF($A131="","",IFERROR(F131/E131,0))</f>
        <v/>
      </c>
      <c r="H131" s="33"/>
      <c r="I131" s="26" t="str">
        <f aca="false">IF($A131="","",ROUND(G131*H131,2))</f>
        <v/>
      </c>
      <c r="J131" s="28"/>
      <c r="K131" s="28"/>
    </row>
    <row r="132" customFormat="false" ht="15" hidden="false" customHeight="false" outlineLevel="0" collapsed="false">
      <c r="A132" s="22"/>
      <c r="B132" s="23" t="str">
        <f aca="false">IF($A132="","",TEXT($A132,"mmmm"))</f>
        <v/>
      </c>
      <c r="C132" s="24"/>
      <c r="D132" s="24"/>
      <c r="E132" s="32"/>
      <c r="F132" s="25"/>
      <c r="G132" s="26" t="str">
        <f aca="false">IF($A132="","",IFERROR(F132/E132,0))</f>
        <v/>
      </c>
      <c r="H132" s="32"/>
      <c r="I132" s="26" t="str">
        <f aca="false">IF($A132="","",ROUND(G132*H132,2))</f>
        <v/>
      </c>
      <c r="J132" s="24"/>
      <c r="K132" s="24"/>
    </row>
    <row r="133" customFormat="false" ht="15" hidden="false" customHeight="false" outlineLevel="0" collapsed="false">
      <c r="A133" s="27"/>
      <c r="B133" s="23" t="str">
        <f aca="false">IF($A133="","",TEXT($A133,"mmmm"))</f>
        <v/>
      </c>
      <c r="C133" s="28"/>
      <c r="D133" s="28"/>
      <c r="E133" s="33"/>
      <c r="F133" s="29"/>
      <c r="G133" s="26" t="str">
        <f aca="false">IF($A133="","",IFERROR(F133/E133,0))</f>
        <v/>
      </c>
      <c r="H133" s="33"/>
      <c r="I133" s="26" t="str">
        <f aca="false">IF($A133="","",ROUND(G133*H133,2))</f>
        <v/>
      </c>
      <c r="J133" s="28"/>
      <c r="K133" s="28"/>
    </row>
    <row r="134" customFormat="false" ht="15" hidden="false" customHeight="false" outlineLevel="0" collapsed="false">
      <c r="A134" s="22"/>
      <c r="B134" s="23" t="str">
        <f aca="false">IF($A134="","",TEXT($A134,"mmmm"))</f>
        <v/>
      </c>
      <c r="C134" s="24"/>
      <c r="D134" s="24"/>
      <c r="E134" s="32"/>
      <c r="F134" s="25"/>
      <c r="G134" s="26" t="str">
        <f aca="false">IF($A134="","",IFERROR(F134/E134,0))</f>
        <v/>
      </c>
      <c r="H134" s="32"/>
      <c r="I134" s="26" t="str">
        <f aca="false">IF($A134="","",ROUND(G134*H134,2))</f>
        <v/>
      </c>
      <c r="J134" s="24"/>
      <c r="K134" s="24"/>
    </row>
    <row r="135" customFormat="false" ht="15" hidden="false" customHeight="false" outlineLevel="0" collapsed="false">
      <c r="A135" s="27"/>
      <c r="B135" s="23" t="str">
        <f aca="false">IF($A135="","",TEXT($A135,"mmmm"))</f>
        <v/>
      </c>
      <c r="C135" s="28"/>
      <c r="D135" s="28"/>
      <c r="E135" s="33"/>
      <c r="F135" s="29"/>
      <c r="G135" s="26" t="str">
        <f aca="false">IF($A135="","",IFERROR(F135/E135,0))</f>
        <v/>
      </c>
      <c r="H135" s="33"/>
      <c r="I135" s="26" t="str">
        <f aca="false">IF($A135="","",ROUND(G135*H135,2))</f>
        <v/>
      </c>
      <c r="J135" s="28"/>
      <c r="K135" s="28"/>
    </row>
    <row r="136" customFormat="false" ht="15" hidden="false" customHeight="false" outlineLevel="0" collapsed="false">
      <c r="A136" s="22"/>
      <c r="B136" s="23" t="str">
        <f aca="false">IF($A136="","",TEXT($A136,"mmmm"))</f>
        <v/>
      </c>
      <c r="C136" s="24"/>
      <c r="D136" s="24"/>
      <c r="E136" s="32"/>
      <c r="F136" s="25"/>
      <c r="G136" s="26" t="str">
        <f aca="false">IF($A136="","",IFERROR(F136/E136,0))</f>
        <v/>
      </c>
      <c r="H136" s="32"/>
      <c r="I136" s="26" t="str">
        <f aca="false">IF($A136="","",ROUND(G136*H136,2))</f>
        <v/>
      </c>
      <c r="J136" s="24"/>
      <c r="K136" s="24"/>
    </row>
    <row r="137" customFormat="false" ht="15" hidden="false" customHeight="false" outlineLevel="0" collapsed="false">
      <c r="A137" s="27"/>
      <c r="B137" s="23" t="str">
        <f aca="false">IF($A137="","",TEXT($A137,"mmmm"))</f>
        <v/>
      </c>
      <c r="C137" s="28"/>
      <c r="D137" s="28"/>
      <c r="E137" s="33"/>
      <c r="F137" s="29"/>
      <c r="G137" s="26" t="str">
        <f aca="false">IF($A137="","",IFERROR(F137/E137,0))</f>
        <v/>
      </c>
      <c r="H137" s="33"/>
      <c r="I137" s="26" t="str">
        <f aca="false">IF($A137="","",ROUND(G137*H137,2))</f>
        <v/>
      </c>
      <c r="J137" s="28"/>
      <c r="K137" s="28"/>
    </row>
    <row r="138" customFormat="false" ht="15" hidden="false" customHeight="false" outlineLevel="0" collapsed="false">
      <c r="A138" s="22"/>
      <c r="B138" s="23" t="str">
        <f aca="false">IF($A138="","",TEXT($A138,"mmmm"))</f>
        <v/>
      </c>
      <c r="C138" s="24"/>
      <c r="D138" s="24"/>
      <c r="E138" s="32"/>
      <c r="F138" s="25"/>
      <c r="G138" s="26" t="str">
        <f aca="false">IF($A138="","",IFERROR(F138/E138,0))</f>
        <v/>
      </c>
      <c r="H138" s="32"/>
      <c r="I138" s="26" t="str">
        <f aca="false">IF($A138="","",ROUND(G138*H138,2))</f>
        <v/>
      </c>
      <c r="J138" s="24"/>
      <c r="K138" s="24"/>
    </row>
    <row r="139" customFormat="false" ht="15" hidden="false" customHeight="false" outlineLevel="0" collapsed="false">
      <c r="A139" s="27"/>
      <c r="B139" s="23" t="str">
        <f aca="false">IF($A139="","",TEXT($A139,"mmmm"))</f>
        <v/>
      </c>
      <c r="C139" s="28"/>
      <c r="D139" s="28"/>
      <c r="E139" s="33"/>
      <c r="F139" s="29"/>
      <c r="G139" s="26" t="str">
        <f aca="false">IF($A139="","",IFERROR(F139/E139,0))</f>
        <v/>
      </c>
      <c r="H139" s="33"/>
      <c r="I139" s="26" t="str">
        <f aca="false">IF($A139="","",ROUND(G139*H139,2))</f>
        <v/>
      </c>
      <c r="J139" s="28"/>
      <c r="K139" s="28"/>
    </row>
    <row r="140" customFormat="false" ht="15" hidden="false" customHeight="false" outlineLevel="0" collapsed="false">
      <c r="A140" s="22"/>
      <c r="B140" s="23" t="str">
        <f aca="false">IF($A140="","",TEXT($A140,"mmmm"))</f>
        <v/>
      </c>
      <c r="C140" s="24"/>
      <c r="D140" s="24"/>
      <c r="E140" s="32"/>
      <c r="F140" s="25"/>
      <c r="G140" s="26" t="str">
        <f aca="false">IF($A140="","",IFERROR(F140/E140,0))</f>
        <v/>
      </c>
      <c r="H140" s="32"/>
      <c r="I140" s="26" t="str">
        <f aca="false">IF($A140="","",ROUND(G140*H140,2))</f>
        <v/>
      </c>
      <c r="J140" s="24"/>
      <c r="K140" s="24"/>
    </row>
    <row r="141" customFormat="false" ht="15" hidden="false" customHeight="false" outlineLevel="0" collapsed="false">
      <c r="A141" s="27"/>
      <c r="B141" s="23" t="str">
        <f aca="false">IF($A141="","",TEXT($A141,"mmmm"))</f>
        <v/>
      </c>
      <c r="C141" s="28"/>
      <c r="D141" s="28"/>
      <c r="E141" s="33"/>
      <c r="F141" s="29"/>
      <c r="G141" s="26" t="str">
        <f aca="false">IF($A141="","",IFERROR(F141/E141,0))</f>
        <v/>
      </c>
      <c r="H141" s="33"/>
      <c r="I141" s="26" t="str">
        <f aca="false">IF($A141="","",ROUND(G141*H141,2))</f>
        <v/>
      </c>
      <c r="J141" s="28"/>
      <c r="K141" s="28"/>
    </row>
    <row r="142" customFormat="false" ht="15" hidden="false" customHeight="false" outlineLevel="0" collapsed="false">
      <c r="A142" s="22"/>
      <c r="B142" s="23" t="str">
        <f aca="false">IF($A142="","",TEXT($A142,"mmmm"))</f>
        <v/>
      </c>
      <c r="C142" s="24"/>
      <c r="D142" s="24"/>
      <c r="E142" s="32"/>
      <c r="F142" s="25"/>
      <c r="G142" s="26" t="str">
        <f aca="false">IF($A142="","",IFERROR(F142/E142,0))</f>
        <v/>
      </c>
      <c r="H142" s="32"/>
      <c r="I142" s="26" t="str">
        <f aca="false">IF($A142="","",ROUND(G142*H142,2))</f>
        <v/>
      </c>
      <c r="J142" s="24"/>
      <c r="K142" s="24"/>
    </row>
    <row r="143" customFormat="false" ht="15" hidden="false" customHeight="false" outlineLevel="0" collapsed="false">
      <c r="A143" s="27"/>
      <c r="B143" s="23" t="str">
        <f aca="false">IF($A143="","",TEXT($A143,"mmmm"))</f>
        <v/>
      </c>
      <c r="C143" s="28"/>
      <c r="D143" s="28"/>
      <c r="E143" s="33"/>
      <c r="F143" s="29"/>
      <c r="G143" s="26" t="str">
        <f aca="false">IF($A143="","",IFERROR(F143/E143,0))</f>
        <v/>
      </c>
      <c r="H143" s="33"/>
      <c r="I143" s="26" t="str">
        <f aca="false">IF($A143="","",ROUND(G143*H143,2))</f>
        <v/>
      </c>
      <c r="J143" s="28"/>
      <c r="K143" s="28"/>
    </row>
    <row r="144" customFormat="false" ht="15" hidden="false" customHeight="false" outlineLevel="0" collapsed="false">
      <c r="A144" s="22"/>
      <c r="B144" s="23" t="str">
        <f aca="false">IF($A144="","",TEXT($A144,"mmmm"))</f>
        <v/>
      </c>
      <c r="C144" s="24"/>
      <c r="D144" s="24"/>
      <c r="E144" s="32"/>
      <c r="F144" s="25"/>
      <c r="G144" s="26" t="str">
        <f aca="false">IF($A144="","",IFERROR(F144/E144,0))</f>
        <v/>
      </c>
      <c r="H144" s="32"/>
      <c r="I144" s="26" t="str">
        <f aca="false">IF($A144="","",ROUND(G144*H144,2))</f>
        <v/>
      </c>
      <c r="J144" s="24"/>
      <c r="K144" s="24"/>
    </row>
    <row r="145" customFormat="false" ht="15" hidden="false" customHeight="false" outlineLevel="0" collapsed="false">
      <c r="A145" s="27"/>
      <c r="B145" s="23" t="str">
        <f aca="false">IF($A145="","",TEXT($A145,"mmmm"))</f>
        <v/>
      </c>
      <c r="C145" s="28"/>
      <c r="D145" s="28"/>
      <c r="E145" s="33"/>
      <c r="F145" s="29"/>
      <c r="G145" s="26" t="str">
        <f aca="false">IF($A145="","",IFERROR(F145/E145,0))</f>
        <v/>
      </c>
      <c r="H145" s="33"/>
      <c r="I145" s="26" t="str">
        <f aca="false">IF($A145="","",ROUND(G145*H145,2))</f>
        <v/>
      </c>
      <c r="J145" s="28"/>
      <c r="K145" s="28"/>
    </row>
    <row r="146" customFormat="false" ht="15" hidden="false" customHeight="false" outlineLevel="0" collapsed="false">
      <c r="A146" s="22"/>
      <c r="B146" s="23" t="str">
        <f aca="false">IF($A146="","",TEXT($A146,"mmmm"))</f>
        <v/>
      </c>
      <c r="C146" s="24"/>
      <c r="D146" s="24"/>
      <c r="E146" s="32"/>
      <c r="F146" s="25"/>
      <c r="G146" s="26" t="str">
        <f aca="false">IF($A146="","",IFERROR(F146/E146,0))</f>
        <v/>
      </c>
      <c r="H146" s="32"/>
      <c r="I146" s="26" t="str">
        <f aca="false">IF($A146="","",ROUND(G146*H146,2))</f>
        <v/>
      </c>
      <c r="J146" s="24"/>
      <c r="K146" s="24"/>
    </row>
    <row r="147" customFormat="false" ht="15" hidden="false" customHeight="false" outlineLevel="0" collapsed="false">
      <c r="A147" s="27"/>
      <c r="B147" s="23" t="str">
        <f aca="false">IF($A147="","",TEXT($A147,"mmmm"))</f>
        <v/>
      </c>
      <c r="C147" s="28"/>
      <c r="D147" s="28"/>
      <c r="E147" s="33"/>
      <c r="F147" s="29"/>
      <c r="G147" s="26" t="str">
        <f aca="false">IF($A147="","",IFERROR(F147/E147,0))</f>
        <v/>
      </c>
      <c r="H147" s="33"/>
      <c r="I147" s="26" t="str">
        <f aca="false">IF($A147="","",ROUND(G147*H147,2))</f>
        <v/>
      </c>
      <c r="J147" s="28"/>
      <c r="K147" s="28"/>
    </row>
    <row r="148" customFormat="false" ht="15" hidden="false" customHeight="false" outlineLevel="0" collapsed="false">
      <c r="A148" s="22"/>
      <c r="B148" s="23" t="str">
        <f aca="false">IF($A148="","",TEXT($A148,"mmmm"))</f>
        <v/>
      </c>
      <c r="C148" s="24"/>
      <c r="D148" s="24"/>
      <c r="E148" s="32"/>
      <c r="F148" s="25"/>
      <c r="G148" s="26" t="str">
        <f aca="false">IF($A148="","",IFERROR(F148/E148,0))</f>
        <v/>
      </c>
      <c r="H148" s="32"/>
      <c r="I148" s="26" t="str">
        <f aca="false">IF($A148="","",ROUND(G148*H148,2))</f>
        <v/>
      </c>
      <c r="J148" s="24"/>
      <c r="K148" s="24"/>
    </row>
    <row r="149" customFormat="false" ht="15" hidden="false" customHeight="false" outlineLevel="0" collapsed="false">
      <c r="A149" s="27"/>
      <c r="B149" s="23" t="str">
        <f aca="false">IF($A149="","",TEXT($A149,"mmmm"))</f>
        <v/>
      </c>
      <c r="C149" s="28"/>
      <c r="D149" s="28"/>
      <c r="E149" s="33"/>
      <c r="F149" s="29"/>
      <c r="G149" s="26" t="str">
        <f aca="false">IF($A149="","",IFERROR(F149/E149,0))</f>
        <v/>
      </c>
      <c r="H149" s="33"/>
      <c r="I149" s="26" t="str">
        <f aca="false">IF($A149="","",ROUND(G149*H149,2))</f>
        <v/>
      </c>
      <c r="J149" s="28"/>
      <c r="K149" s="28"/>
    </row>
    <row r="150" customFormat="false" ht="15" hidden="false" customHeight="false" outlineLevel="0" collapsed="false">
      <c r="A150" s="22"/>
      <c r="B150" s="23" t="str">
        <f aca="false">IF($A150="","",TEXT($A150,"mmmm"))</f>
        <v/>
      </c>
      <c r="C150" s="24"/>
      <c r="D150" s="24"/>
      <c r="E150" s="32"/>
      <c r="F150" s="25"/>
      <c r="G150" s="26" t="str">
        <f aca="false">IF($A150="","",IFERROR(F150/E150,0))</f>
        <v/>
      </c>
      <c r="H150" s="32"/>
      <c r="I150" s="26" t="str">
        <f aca="false">IF($A150="","",ROUND(G150*H150,2))</f>
        <v/>
      </c>
      <c r="J150" s="24"/>
      <c r="K150" s="24"/>
    </row>
    <row r="151" customFormat="false" ht="15" hidden="false" customHeight="false" outlineLevel="0" collapsed="false">
      <c r="A151" s="27"/>
      <c r="B151" s="23" t="str">
        <f aca="false">IF($A151="","",TEXT($A151,"mmmm"))</f>
        <v/>
      </c>
      <c r="C151" s="28"/>
      <c r="D151" s="28"/>
      <c r="E151" s="33"/>
      <c r="F151" s="29"/>
      <c r="G151" s="26" t="str">
        <f aca="false">IF($A151="","",IFERROR(F151/E151,0))</f>
        <v/>
      </c>
      <c r="H151" s="33"/>
      <c r="I151" s="26" t="str">
        <f aca="false">IF($A151="","",ROUND(G151*H151,2))</f>
        <v/>
      </c>
      <c r="J151" s="28"/>
      <c r="K151" s="28"/>
    </row>
    <row r="152" customFormat="false" ht="15" hidden="false" customHeight="false" outlineLevel="0" collapsed="false">
      <c r="A152" s="22"/>
      <c r="B152" s="23" t="str">
        <f aca="false">IF($A152="","",TEXT($A152,"mmmm"))</f>
        <v/>
      </c>
      <c r="C152" s="24"/>
      <c r="D152" s="24"/>
      <c r="E152" s="32"/>
      <c r="F152" s="25"/>
      <c r="G152" s="26" t="str">
        <f aca="false">IF($A152="","",IFERROR(F152/E152,0))</f>
        <v/>
      </c>
      <c r="H152" s="32"/>
      <c r="I152" s="26" t="str">
        <f aca="false">IF($A152="","",ROUND(G152*H152,2))</f>
        <v/>
      </c>
      <c r="J152" s="24"/>
      <c r="K152" s="24"/>
    </row>
    <row r="153" customFormat="false" ht="15" hidden="false" customHeight="false" outlineLevel="0" collapsed="false">
      <c r="A153" s="27"/>
      <c r="B153" s="23" t="str">
        <f aca="false">IF($A153="","",TEXT($A153,"mmmm"))</f>
        <v/>
      </c>
      <c r="C153" s="28"/>
      <c r="D153" s="28"/>
      <c r="E153" s="33"/>
      <c r="F153" s="29"/>
      <c r="G153" s="26" t="str">
        <f aca="false">IF($A153="","",IFERROR(F153/E153,0))</f>
        <v/>
      </c>
      <c r="H153" s="33"/>
      <c r="I153" s="26" t="str">
        <f aca="false">IF($A153="","",ROUND(G153*H153,2))</f>
        <v/>
      </c>
      <c r="J153" s="28"/>
      <c r="K153" s="28"/>
    </row>
    <row r="154" customFormat="false" ht="15" hidden="false" customHeight="false" outlineLevel="0" collapsed="false">
      <c r="A154" s="22"/>
      <c r="B154" s="23" t="str">
        <f aca="false">IF($A154="","",TEXT($A154,"mmmm"))</f>
        <v/>
      </c>
      <c r="C154" s="24"/>
      <c r="D154" s="24"/>
      <c r="E154" s="32"/>
      <c r="F154" s="25"/>
      <c r="G154" s="26" t="str">
        <f aca="false">IF($A154="","",IFERROR(F154/E154,0))</f>
        <v/>
      </c>
      <c r="H154" s="32"/>
      <c r="I154" s="26" t="str">
        <f aca="false">IF($A154="","",ROUND(G154*H154,2))</f>
        <v/>
      </c>
      <c r="J154" s="24"/>
      <c r="K154" s="24"/>
    </row>
    <row r="155" customFormat="false" ht="15" hidden="false" customHeight="false" outlineLevel="0" collapsed="false">
      <c r="A155" s="27"/>
      <c r="B155" s="23" t="str">
        <f aca="false">IF($A155="","",TEXT($A155,"mmmm"))</f>
        <v/>
      </c>
      <c r="C155" s="28"/>
      <c r="D155" s="28"/>
      <c r="E155" s="33"/>
      <c r="F155" s="29"/>
      <c r="G155" s="26" t="str">
        <f aca="false">IF($A155="","",IFERROR(F155/E155,0))</f>
        <v/>
      </c>
      <c r="H155" s="33"/>
      <c r="I155" s="26" t="str">
        <f aca="false">IF($A155="","",ROUND(G155*H155,2))</f>
        <v/>
      </c>
      <c r="J155" s="28"/>
      <c r="K155" s="28"/>
    </row>
    <row r="156" customFormat="false" ht="15" hidden="false" customHeight="false" outlineLevel="0" collapsed="false">
      <c r="A156" s="22"/>
      <c r="B156" s="23" t="str">
        <f aca="false">IF($A156="","",TEXT($A156,"mmmm"))</f>
        <v/>
      </c>
      <c r="C156" s="24"/>
      <c r="D156" s="24"/>
      <c r="E156" s="32"/>
      <c r="F156" s="25"/>
      <c r="G156" s="26" t="str">
        <f aca="false">IF($A156="","",IFERROR(F156/E156,0))</f>
        <v/>
      </c>
      <c r="H156" s="32"/>
      <c r="I156" s="26" t="str">
        <f aca="false">IF($A156="","",ROUND(G156*H156,2))</f>
        <v/>
      </c>
      <c r="J156" s="24"/>
      <c r="K156" s="24"/>
    </row>
    <row r="157" customFormat="false" ht="15" hidden="false" customHeight="false" outlineLevel="0" collapsed="false">
      <c r="A157" s="27"/>
      <c r="B157" s="23" t="str">
        <f aca="false">IF($A157="","",TEXT($A157,"mmmm"))</f>
        <v/>
      </c>
      <c r="C157" s="28"/>
      <c r="D157" s="28"/>
      <c r="E157" s="33"/>
      <c r="F157" s="29"/>
      <c r="G157" s="26" t="str">
        <f aca="false">IF($A157="","",IFERROR(F157/E157,0))</f>
        <v/>
      </c>
      <c r="H157" s="33"/>
      <c r="I157" s="26" t="str">
        <f aca="false">IF($A157="","",ROUND(G157*H157,2))</f>
        <v/>
      </c>
      <c r="J157" s="28"/>
      <c r="K157" s="28"/>
    </row>
    <row r="158" customFormat="false" ht="15" hidden="false" customHeight="false" outlineLevel="0" collapsed="false">
      <c r="A158" s="22"/>
      <c r="B158" s="23" t="str">
        <f aca="false">IF($A158="","",TEXT($A158,"mmmm"))</f>
        <v/>
      </c>
      <c r="C158" s="24"/>
      <c r="D158" s="24"/>
      <c r="E158" s="32"/>
      <c r="F158" s="25"/>
      <c r="G158" s="26" t="str">
        <f aca="false">IF($A158="","",IFERROR(F158/E158,0))</f>
        <v/>
      </c>
      <c r="H158" s="32"/>
      <c r="I158" s="26" t="str">
        <f aca="false">IF($A158="","",ROUND(G158*H158,2))</f>
        <v/>
      </c>
      <c r="J158" s="24"/>
      <c r="K158" s="24"/>
    </row>
    <row r="159" customFormat="false" ht="15" hidden="false" customHeight="false" outlineLevel="0" collapsed="false">
      <c r="A159" s="27"/>
      <c r="B159" s="23" t="str">
        <f aca="false">IF($A159="","",TEXT($A159,"mmmm"))</f>
        <v/>
      </c>
      <c r="C159" s="28"/>
      <c r="D159" s="28"/>
      <c r="E159" s="33"/>
      <c r="F159" s="29"/>
      <c r="G159" s="26" t="str">
        <f aca="false">IF($A159="","",IFERROR(F159/E159,0))</f>
        <v/>
      </c>
      <c r="H159" s="33"/>
      <c r="I159" s="26" t="str">
        <f aca="false">IF($A159="","",ROUND(G159*H159,2))</f>
        <v/>
      </c>
      <c r="J159" s="28"/>
      <c r="K159" s="28"/>
    </row>
    <row r="160" customFormat="false" ht="15" hidden="false" customHeight="false" outlineLevel="0" collapsed="false">
      <c r="A160" s="22"/>
      <c r="B160" s="23" t="str">
        <f aca="false">IF($A160="","",TEXT($A160,"mmmm"))</f>
        <v/>
      </c>
      <c r="C160" s="24"/>
      <c r="D160" s="24"/>
      <c r="E160" s="32"/>
      <c r="F160" s="25"/>
      <c r="G160" s="26" t="str">
        <f aca="false">IF($A160="","",IFERROR(F160/E160,0))</f>
        <v/>
      </c>
      <c r="H160" s="32"/>
      <c r="I160" s="26" t="str">
        <f aca="false">IF($A160="","",ROUND(G160*H160,2))</f>
        <v/>
      </c>
      <c r="J160" s="24"/>
      <c r="K160" s="24"/>
    </row>
    <row r="161" customFormat="false" ht="15" hidden="false" customHeight="false" outlineLevel="0" collapsed="false">
      <c r="A161" s="27"/>
      <c r="B161" s="23" t="str">
        <f aca="false">IF($A161="","",TEXT($A161,"mmmm"))</f>
        <v/>
      </c>
      <c r="C161" s="28"/>
      <c r="D161" s="28"/>
      <c r="E161" s="33"/>
      <c r="F161" s="29"/>
      <c r="G161" s="26" t="str">
        <f aca="false">IF($A161="","",IFERROR(F161/E161,0))</f>
        <v/>
      </c>
      <c r="H161" s="33"/>
      <c r="I161" s="26" t="str">
        <f aca="false">IF($A161="","",ROUND(G161*H161,2))</f>
        <v/>
      </c>
      <c r="J161" s="28"/>
      <c r="K161" s="28"/>
    </row>
    <row r="162" customFormat="false" ht="15" hidden="false" customHeight="false" outlineLevel="0" collapsed="false">
      <c r="A162" s="22"/>
      <c r="B162" s="23" t="str">
        <f aca="false">IF($A162="","",TEXT($A162,"mmmm"))</f>
        <v/>
      </c>
      <c r="C162" s="24"/>
      <c r="D162" s="24"/>
      <c r="E162" s="32"/>
      <c r="F162" s="25"/>
      <c r="G162" s="26" t="str">
        <f aca="false">IF($A162="","",IFERROR(F162/E162,0))</f>
        <v/>
      </c>
      <c r="H162" s="32"/>
      <c r="I162" s="26" t="str">
        <f aca="false">IF($A162="","",ROUND(G162*H162,2))</f>
        <v/>
      </c>
      <c r="J162" s="24"/>
      <c r="K162" s="24"/>
    </row>
    <row r="163" customFormat="false" ht="15" hidden="false" customHeight="false" outlineLevel="0" collapsed="false">
      <c r="A163" s="27"/>
      <c r="B163" s="23" t="str">
        <f aca="false">IF($A163="","",TEXT($A163,"mmmm"))</f>
        <v/>
      </c>
      <c r="C163" s="28"/>
      <c r="D163" s="28"/>
      <c r="E163" s="33"/>
      <c r="F163" s="29"/>
      <c r="G163" s="26" t="str">
        <f aca="false">IF($A163="","",IFERROR(F163/E163,0))</f>
        <v/>
      </c>
      <c r="H163" s="33"/>
      <c r="I163" s="26" t="str">
        <f aca="false">IF($A163="","",ROUND(G163*H163,2))</f>
        <v/>
      </c>
      <c r="J163" s="28"/>
      <c r="K163" s="28"/>
    </row>
    <row r="164" customFormat="false" ht="15" hidden="false" customHeight="false" outlineLevel="0" collapsed="false">
      <c r="A164" s="22"/>
      <c r="B164" s="23" t="str">
        <f aca="false">IF($A164="","",TEXT($A164,"mmmm"))</f>
        <v/>
      </c>
      <c r="C164" s="24"/>
      <c r="D164" s="24"/>
      <c r="E164" s="32"/>
      <c r="F164" s="25"/>
      <c r="G164" s="26" t="str">
        <f aca="false">IF($A164="","",IFERROR(F164/E164,0))</f>
        <v/>
      </c>
      <c r="H164" s="32"/>
      <c r="I164" s="26" t="str">
        <f aca="false">IF($A164="","",ROUND(G164*H164,2))</f>
        <v/>
      </c>
      <c r="J164" s="24"/>
      <c r="K164" s="24"/>
    </row>
    <row r="165" customFormat="false" ht="15" hidden="false" customHeight="false" outlineLevel="0" collapsed="false">
      <c r="A165" s="27"/>
      <c r="B165" s="23" t="str">
        <f aca="false">IF($A165="","",TEXT($A165,"mmmm"))</f>
        <v/>
      </c>
      <c r="C165" s="28"/>
      <c r="D165" s="28"/>
      <c r="E165" s="33"/>
      <c r="F165" s="29"/>
      <c r="G165" s="26" t="str">
        <f aca="false">IF($A165="","",IFERROR(F165/E165,0))</f>
        <v/>
      </c>
      <c r="H165" s="33"/>
      <c r="I165" s="26" t="str">
        <f aca="false">IF($A165="","",ROUND(G165*H165,2))</f>
        <v/>
      </c>
      <c r="J165" s="28"/>
      <c r="K165" s="28"/>
    </row>
    <row r="166" customFormat="false" ht="15" hidden="false" customHeight="false" outlineLevel="0" collapsed="false">
      <c r="A166" s="22"/>
      <c r="B166" s="23" t="str">
        <f aca="false">IF($A166="","",TEXT($A166,"mmmm"))</f>
        <v/>
      </c>
      <c r="C166" s="24"/>
      <c r="D166" s="24"/>
      <c r="E166" s="32"/>
      <c r="F166" s="25"/>
      <c r="G166" s="26" t="str">
        <f aca="false">IF($A166="","",IFERROR(F166/E166,0))</f>
        <v/>
      </c>
      <c r="H166" s="32"/>
      <c r="I166" s="26" t="str">
        <f aca="false">IF($A166="","",ROUND(G166*H166,2))</f>
        <v/>
      </c>
      <c r="J166" s="24"/>
      <c r="K166" s="24"/>
    </row>
    <row r="167" customFormat="false" ht="15" hidden="false" customHeight="false" outlineLevel="0" collapsed="false">
      <c r="A167" s="27"/>
      <c r="B167" s="23" t="str">
        <f aca="false">IF($A167="","",TEXT($A167,"mmmm"))</f>
        <v/>
      </c>
      <c r="C167" s="28"/>
      <c r="D167" s="28"/>
      <c r="E167" s="33"/>
      <c r="F167" s="29"/>
      <c r="G167" s="26" t="str">
        <f aca="false">IF($A167="","",IFERROR(F167/E167,0))</f>
        <v/>
      </c>
      <c r="H167" s="33"/>
      <c r="I167" s="26" t="str">
        <f aca="false">IF($A167="","",ROUND(G167*H167,2))</f>
        <v/>
      </c>
      <c r="J167" s="28"/>
      <c r="K167" s="28"/>
    </row>
    <row r="168" customFormat="false" ht="15" hidden="false" customHeight="false" outlineLevel="0" collapsed="false">
      <c r="A168" s="22"/>
      <c r="B168" s="23" t="str">
        <f aca="false">IF($A168="","",TEXT($A168,"mmmm"))</f>
        <v/>
      </c>
      <c r="C168" s="24"/>
      <c r="D168" s="24"/>
      <c r="E168" s="32"/>
      <c r="F168" s="25"/>
      <c r="G168" s="26" t="str">
        <f aca="false">IF($A168="","",IFERROR(F168/E168,0))</f>
        <v/>
      </c>
      <c r="H168" s="32"/>
      <c r="I168" s="26" t="str">
        <f aca="false">IF($A168="","",ROUND(G168*H168,2))</f>
        <v/>
      </c>
      <c r="J168" s="24"/>
      <c r="K168" s="24"/>
    </row>
    <row r="169" customFormat="false" ht="15" hidden="false" customHeight="false" outlineLevel="0" collapsed="false">
      <c r="A169" s="27"/>
      <c r="B169" s="23" t="str">
        <f aca="false">IF($A169="","",TEXT($A169,"mmmm"))</f>
        <v/>
      </c>
      <c r="C169" s="28"/>
      <c r="D169" s="28"/>
      <c r="E169" s="33"/>
      <c r="F169" s="29"/>
      <c r="G169" s="26" t="str">
        <f aca="false">IF($A169="","",IFERROR(F169/E169,0))</f>
        <v/>
      </c>
      <c r="H169" s="33"/>
      <c r="I169" s="26" t="str">
        <f aca="false">IF($A169="","",ROUND(G169*H169,2))</f>
        <v/>
      </c>
      <c r="J169" s="28"/>
      <c r="K169" s="28"/>
    </row>
    <row r="170" customFormat="false" ht="15" hidden="false" customHeight="false" outlineLevel="0" collapsed="false">
      <c r="A170" s="22"/>
      <c r="B170" s="23" t="str">
        <f aca="false">IF($A170="","",TEXT($A170,"mmmm"))</f>
        <v/>
      </c>
      <c r="C170" s="24"/>
      <c r="D170" s="24"/>
      <c r="E170" s="32"/>
      <c r="F170" s="25"/>
      <c r="G170" s="26" t="str">
        <f aca="false">IF($A170="","",IFERROR(F170/E170,0))</f>
        <v/>
      </c>
      <c r="H170" s="32"/>
      <c r="I170" s="26" t="str">
        <f aca="false">IF($A170="","",ROUND(G170*H170,2))</f>
        <v/>
      </c>
      <c r="J170" s="24"/>
      <c r="K170" s="24"/>
    </row>
    <row r="171" customFormat="false" ht="15" hidden="false" customHeight="false" outlineLevel="0" collapsed="false">
      <c r="A171" s="27"/>
      <c r="B171" s="23" t="str">
        <f aca="false">IF($A171="","",TEXT($A171,"mmmm"))</f>
        <v/>
      </c>
      <c r="C171" s="28"/>
      <c r="D171" s="28"/>
      <c r="E171" s="33"/>
      <c r="F171" s="29"/>
      <c r="G171" s="26" t="str">
        <f aca="false">IF($A171="","",IFERROR(F171/E171,0))</f>
        <v/>
      </c>
      <c r="H171" s="33"/>
      <c r="I171" s="26" t="str">
        <f aca="false">IF($A171="","",ROUND(G171*H171,2))</f>
        <v/>
      </c>
      <c r="J171" s="28"/>
      <c r="K171" s="28"/>
    </row>
    <row r="172" customFormat="false" ht="15" hidden="false" customHeight="false" outlineLevel="0" collapsed="false">
      <c r="A172" s="22"/>
      <c r="B172" s="23" t="str">
        <f aca="false">IF($A172="","",TEXT($A172,"mmmm"))</f>
        <v/>
      </c>
      <c r="C172" s="24"/>
      <c r="D172" s="24"/>
      <c r="E172" s="32"/>
      <c r="F172" s="25"/>
      <c r="G172" s="26" t="str">
        <f aca="false">IF($A172="","",IFERROR(F172/E172,0))</f>
        <v/>
      </c>
      <c r="H172" s="32"/>
      <c r="I172" s="26" t="str">
        <f aca="false">IF($A172="","",ROUND(G172*H172,2))</f>
        <v/>
      </c>
      <c r="J172" s="24"/>
      <c r="K172" s="24"/>
    </row>
    <row r="173" customFormat="false" ht="15" hidden="false" customHeight="false" outlineLevel="0" collapsed="false">
      <c r="A173" s="27"/>
      <c r="B173" s="23" t="str">
        <f aca="false">IF($A173="","",TEXT($A173,"mmmm"))</f>
        <v/>
      </c>
      <c r="C173" s="28"/>
      <c r="D173" s="28"/>
      <c r="E173" s="33"/>
      <c r="F173" s="29"/>
      <c r="G173" s="26" t="str">
        <f aca="false">IF($A173="","",IFERROR(F173/E173,0))</f>
        <v/>
      </c>
      <c r="H173" s="33"/>
      <c r="I173" s="26" t="str">
        <f aca="false">IF($A173="","",ROUND(G173*H173,2))</f>
        <v/>
      </c>
      <c r="J173" s="28"/>
      <c r="K173" s="28"/>
    </row>
    <row r="174" customFormat="false" ht="15" hidden="false" customHeight="false" outlineLevel="0" collapsed="false">
      <c r="A174" s="22"/>
      <c r="B174" s="23" t="str">
        <f aca="false">IF($A174="","",TEXT($A174,"mmmm"))</f>
        <v/>
      </c>
      <c r="C174" s="24"/>
      <c r="D174" s="24"/>
      <c r="E174" s="32"/>
      <c r="F174" s="25"/>
      <c r="G174" s="26" t="str">
        <f aca="false">IF($A174="","",IFERROR(F174/E174,0))</f>
        <v/>
      </c>
      <c r="H174" s="32"/>
      <c r="I174" s="26" t="str">
        <f aca="false">IF($A174="","",ROUND(G174*H174,2))</f>
        <v/>
      </c>
      <c r="J174" s="24"/>
      <c r="K174" s="24"/>
    </row>
    <row r="175" customFormat="false" ht="15" hidden="false" customHeight="false" outlineLevel="0" collapsed="false">
      <c r="A175" s="27"/>
      <c r="B175" s="23" t="str">
        <f aca="false">IF($A175="","",TEXT($A175,"mmmm"))</f>
        <v/>
      </c>
      <c r="C175" s="28"/>
      <c r="D175" s="28"/>
      <c r="E175" s="33"/>
      <c r="F175" s="29"/>
      <c r="G175" s="26" t="str">
        <f aca="false">IF($A175="","",IFERROR(F175/E175,0))</f>
        <v/>
      </c>
      <c r="H175" s="33"/>
      <c r="I175" s="26" t="str">
        <f aca="false">IF($A175="","",ROUND(G175*H175,2))</f>
        <v/>
      </c>
      <c r="J175" s="28"/>
      <c r="K175" s="28"/>
    </row>
    <row r="176" customFormat="false" ht="15" hidden="false" customHeight="false" outlineLevel="0" collapsed="false">
      <c r="A176" s="22"/>
      <c r="B176" s="23" t="str">
        <f aca="false">IF($A176="","",TEXT($A176,"mmmm"))</f>
        <v/>
      </c>
      <c r="C176" s="24"/>
      <c r="D176" s="24"/>
      <c r="E176" s="32"/>
      <c r="F176" s="25"/>
      <c r="G176" s="26" t="str">
        <f aca="false">IF($A176="","",IFERROR(F176/E176,0))</f>
        <v/>
      </c>
      <c r="H176" s="32"/>
      <c r="I176" s="26" t="str">
        <f aca="false">IF($A176="","",ROUND(G176*H176,2))</f>
        <v/>
      </c>
      <c r="J176" s="24"/>
      <c r="K176" s="24"/>
    </row>
    <row r="177" customFormat="false" ht="15" hidden="false" customHeight="false" outlineLevel="0" collapsed="false">
      <c r="A177" s="27"/>
      <c r="B177" s="23" t="str">
        <f aca="false">IF($A177="","",TEXT($A177,"mmmm"))</f>
        <v/>
      </c>
      <c r="C177" s="28"/>
      <c r="D177" s="28"/>
      <c r="E177" s="33"/>
      <c r="F177" s="29"/>
      <c r="G177" s="26" t="str">
        <f aca="false">IF($A177="","",IFERROR(F177/E177,0))</f>
        <v/>
      </c>
      <c r="H177" s="33"/>
      <c r="I177" s="26" t="str">
        <f aca="false">IF($A177="","",ROUND(G177*H177,2))</f>
        <v/>
      </c>
      <c r="J177" s="28"/>
      <c r="K177" s="28"/>
    </row>
    <row r="178" customFormat="false" ht="15" hidden="false" customHeight="false" outlineLevel="0" collapsed="false">
      <c r="A178" s="22"/>
      <c r="B178" s="23" t="str">
        <f aca="false">IF($A178="","",TEXT($A178,"mmmm"))</f>
        <v/>
      </c>
      <c r="C178" s="24"/>
      <c r="D178" s="24"/>
      <c r="E178" s="32"/>
      <c r="F178" s="25"/>
      <c r="G178" s="26" t="str">
        <f aca="false">IF($A178="","",IFERROR(F178/E178,0))</f>
        <v/>
      </c>
      <c r="H178" s="32"/>
      <c r="I178" s="26" t="str">
        <f aca="false">IF($A178="","",ROUND(G178*H178,2))</f>
        <v/>
      </c>
      <c r="J178" s="24"/>
      <c r="K178" s="24"/>
    </row>
    <row r="179" customFormat="false" ht="15" hidden="false" customHeight="false" outlineLevel="0" collapsed="false">
      <c r="A179" s="27"/>
      <c r="B179" s="23" t="str">
        <f aca="false">IF($A179="","",TEXT($A179,"mmmm"))</f>
        <v/>
      </c>
      <c r="C179" s="28"/>
      <c r="D179" s="28"/>
      <c r="E179" s="33"/>
      <c r="F179" s="29"/>
      <c r="G179" s="26" t="str">
        <f aca="false">IF($A179="","",IFERROR(F179/E179,0))</f>
        <v/>
      </c>
      <c r="H179" s="33"/>
      <c r="I179" s="26" t="str">
        <f aca="false">IF($A179="","",ROUND(G179*H179,2))</f>
        <v/>
      </c>
      <c r="J179" s="28"/>
      <c r="K179" s="28"/>
    </row>
    <row r="180" customFormat="false" ht="15" hidden="false" customHeight="false" outlineLevel="0" collapsed="false">
      <c r="A180" s="22"/>
      <c r="B180" s="23" t="str">
        <f aca="false">IF($A180="","",TEXT($A180,"mmmm"))</f>
        <v/>
      </c>
      <c r="C180" s="24"/>
      <c r="D180" s="24"/>
      <c r="E180" s="32"/>
      <c r="F180" s="25"/>
      <c r="G180" s="26" t="str">
        <f aca="false">IF($A180="","",IFERROR(F180/E180,0))</f>
        <v/>
      </c>
      <c r="H180" s="32"/>
      <c r="I180" s="26" t="str">
        <f aca="false">IF($A180="","",ROUND(G180*H180,2))</f>
        <v/>
      </c>
      <c r="J180" s="24"/>
      <c r="K180" s="24"/>
    </row>
    <row r="181" customFormat="false" ht="15" hidden="false" customHeight="false" outlineLevel="0" collapsed="false">
      <c r="A181" s="27"/>
      <c r="B181" s="23" t="str">
        <f aca="false">IF($A181="","",TEXT($A181,"mmmm"))</f>
        <v/>
      </c>
      <c r="C181" s="28"/>
      <c r="D181" s="28"/>
      <c r="E181" s="33"/>
      <c r="F181" s="29"/>
      <c r="G181" s="26" t="str">
        <f aca="false">IF($A181="","",IFERROR(F181/E181,0))</f>
        <v/>
      </c>
      <c r="H181" s="33"/>
      <c r="I181" s="26" t="str">
        <f aca="false">IF($A181="","",ROUND(G181*H181,2))</f>
        <v/>
      </c>
      <c r="J181" s="28"/>
      <c r="K181" s="28"/>
    </row>
    <row r="182" customFormat="false" ht="15" hidden="false" customHeight="false" outlineLevel="0" collapsed="false">
      <c r="A182" s="22"/>
      <c r="B182" s="23" t="str">
        <f aca="false">IF($A182="","",TEXT($A182,"mmmm"))</f>
        <v/>
      </c>
      <c r="C182" s="24"/>
      <c r="D182" s="24"/>
      <c r="E182" s="32"/>
      <c r="F182" s="25"/>
      <c r="G182" s="26" t="str">
        <f aca="false">IF($A182="","",IFERROR(F182/E182,0))</f>
        <v/>
      </c>
      <c r="H182" s="32"/>
      <c r="I182" s="26" t="str">
        <f aca="false">IF($A182="","",ROUND(G182*H182,2))</f>
        <v/>
      </c>
      <c r="J182" s="24"/>
      <c r="K182" s="24"/>
    </row>
    <row r="183" customFormat="false" ht="15" hidden="false" customHeight="false" outlineLevel="0" collapsed="false">
      <c r="A183" s="27"/>
      <c r="B183" s="23" t="str">
        <f aca="false">IF($A183="","",TEXT($A183,"mmmm"))</f>
        <v/>
      </c>
      <c r="C183" s="28"/>
      <c r="D183" s="28"/>
      <c r="E183" s="33"/>
      <c r="F183" s="29"/>
      <c r="G183" s="26" t="str">
        <f aca="false">IF($A183="","",IFERROR(F183/E183,0))</f>
        <v/>
      </c>
      <c r="H183" s="33"/>
      <c r="I183" s="26" t="str">
        <f aca="false">IF($A183="","",ROUND(G183*H183,2))</f>
        <v/>
      </c>
      <c r="J183" s="28"/>
      <c r="K183" s="28"/>
    </row>
    <row r="184" customFormat="false" ht="15" hidden="false" customHeight="false" outlineLevel="0" collapsed="false">
      <c r="A184" s="22"/>
      <c r="B184" s="23" t="str">
        <f aca="false">IF($A184="","",TEXT($A184,"mmmm"))</f>
        <v/>
      </c>
      <c r="C184" s="24"/>
      <c r="D184" s="24"/>
      <c r="E184" s="32"/>
      <c r="F184" s="25"/>
      <c r="G184" s="26" t="str">
        <f aca="false">IF($A184="","",IFERROR(F184/E184,0))</f>
        <v/>
      </c>
      <c r="H184" s="32"/>
      <c r="I184" s="26" t="str">
        <f aca="false">IF($A184="","",ROUND(G184*H184,2))</f>
        <v/>
      </c>
      <c r="J184" s="24"/>
      <c r="K184" s="24"/>
    </row>
    <row r="185" customFormat="false" ht="15" hidden="false" customHeight="false" outlineLevel="0" collapsed="false">
      <c r="A185" s="27"/>
      <c r="B185" s="23" t="str">
        <f aca="false">IF($A185="","",TEXT($A185,"mmmm"))</f>
        <v/>
      </c>
      <c r="C185" s="28"/>
      <c r="D185" s="28"/>
      <c r="E185" s="33"/>
      <c r="F185" s="29"/>
      <c r="G185" s="26" t="str">
        <f aca="false">IF($A185="","",IFERROR(F185/E185,0))</f>
        <v/>
      </c>
      <c r="H185" s="33"/>
      <c r="I185" s="26" t="str">
        <f aca="false">IF($A185="","",ROUND(G185*H185,2))</f>
        <v/>
      </c>
      <c r="J185" s="28"/>
      <c r="K185" s="28"/>
    </row>
    <row r="186" customFormat="false" ht="15" hidden="false" customHeight="false" outlineLevel="0" collapsed="false">
      <c r="A186" s="22"/>
      <c r="B186" s="23" t="str">
        <f aca="false">IF($A186="","",TEXT($A186,"mmmm"))</f>
        <v/>
      </c>
      <c r="C186" s="24"/>
      <c r="D186" s="24"/>
      <c r="E186" s="32"/>
      <c r="F186" s="25"/>
      <c r="G186" s="26" t="str">
        <f aca="false">IF($A186="","",IFERROR(F186/E186,0))</f>
        <v/>
      </c>
      <c r="H186" s="32"/>
      <c r="I186" s="26" t="str">
        <f aca="false">IF($A186="","",ROUND(G186*H186,2))</f>
        <v/>
      </c>
      <c r="J186" s="24"/>
      <c r="K186" s="24"/>
    </row>
    <row r="187" customFormat="false" ht="15" hidden="false" customHeight="false" outlineLevel="0" collapsed="false">
      <c r="A187" s="27"/>
      <c r="B187" s="23" t="str">
        <f aca="false">IF($A187="","",TEXT($A187,"mmmm"))</f>
        <v/>
      </c>
      <c r="C187" s="28"/>
      <c r="D187" s="28"/>
      <c r="E187" s="33"/>
      <c r="F187" s="29"/>
      <c r="G187" s="26" t="str">
        <f aca="false">IF($A187="","",IFERROR(F187/E187,0))</f>
        <v/>
      </c>
      <c r="H187" s="33"/>
      <c r="I187" s="26" t="str">
        <f aca="false">IF($A187="","",ROUND(G187*H187,2))</f>
        <v/>
      </c>
      <c r="J187" s="28"/>
      <c r="K187" s="28"/>
    </row>
    <row r="188" customFormat="false" ht="15" hidden="false" customHeight="false" outlineLevel="0" collapsed="false">
      <c r="A188" s="22"/>
      <c r="B188" s="23" t="str">
        <f aca="false">IF($A188="","",TEXT($A188,"mmmm"))</f>
        <v/>
      </c>
      <c r="C188" s="24"/>
      <c r="D188" s="24"/>
      <c r="E188" s="32"/>
      <c r="F188" s="25"/>
      <c r="G188" s="26" t="str">
        <f aca="false">IF($A188="","",IFERROR(F188/E188,0))</f>
        <v/>
      </c>
      <c r="H188" s="32"/>
      <c r="I188" s="26" t="str">
        <f aca="false">IF($A188="","",ROUND(G188*H188,2))</f>
        <v/>
      </c>
      <c r="J188" s="24"/>
      <c r="K188" s="24"/>
    </row>
    <row r="189" customFormat="false" ht="15" hidden="false" customHeight="false" outlineLevel="0" collapsed="false">
      <c r="A189" s="27"/>
      <c r="B189" s="23" t="str">
        <f aca="false">IF($A189="","",TEXT($A189,"mmmm"))</f>
        <v/>
      </c>
      <c r="C189" s="28"/>
      <c r="D189" s="28"/>
      <c r="E189" s="33"/>
      <c r="F189" s="29"/>
      <c r="G189" s="26" t="str">
        <f aca="false">IF($A189="","",IFERROR(F189/E189,0))</f>
        <v/>
      </c>
      <c r="H189" s="33"/>
      <c r="I189" s="26" t="str">
        <f aca="false">IF($A189="","",ROUND(G189*H189,2))</f>
        <v/>
      </c>
      <c r="J189" s="28"/>
      <c r="K189" s="28"/>
    </row>
    <row r="190" customFormat="false" ht="15" hidden="false" customHeight="false" outlineLevel="0" collapsed="false">
      <c r="A190" s="22"/>
      <c r="B190" s="23" t="str">
        <f aca="false">IF($A190="","",TEXT($A190,"mmmm"))</f>
        <v/>
      </c>
      <c r="C190" s="24"/>
      <c r="D190" s="24"/>
      <c r="E190" s="32"/>
      <c r="F190" s="25"/>
      <c r="G190" s="26" t="str">
        <f aca="false">IF($A190="","",IFERROR(F190/E190,0))</f>
        <v/>
      </c>
      <c r="H190" s="32"/>
      <c r="I190" s="26" t="str">
        <f aca="false">IF($A190="","",ROUND(G190*H190,2))</f>
        <v/>
      </c>
      <c r="J190" s="24"/>
      <c r="K190" s="24"/>
    </row>
    <row r="191" customFormat="false" ht="15" hidden="false" customHeight="false" outlineLevel="0" collapsed="false">
      <c r="A191" s="27"/>
      <c r="B191" s="23" t="str">
        <f aca="false">IF($A191="","",TEXT($A191,"mmmm"))</f>
        <v/>
      </c>
      <c r="C191" s="28"/>
      <c r="D191" s="28"/>
      <c r="E191" s="33"/>
      <c r="F191" s="29"/>
      <c r="G191" s="26" t="str">
        <f aca="false">IF($A191="","",IFERROR(F191/E191,0))</f>
        <v/>
      </c>
      <c r="H191" s="33"/>
      <c r="I191" s="26" t="str">
        <f aca="false">IF($A191="","",ROUND(G191*H191,2))</f>
        <v/>
      </c>
      <c r="J191" s="28"/>
      <c r="K191" s="28"/>
    </row>
    <row r="192" customFormat="false" ht="15" hidden="false" customHeight="false" outlineLevel="0" collapsed="false">
      <c r="A192" s="22"/>
      <c r="B192" s="23" t="str">
        <f aca="false">IF($A192="","",TEXT($A192,"mmmm"))</f>
        <v/>
      </c>
      <c r="C192" s="24"/>
      <c r="D192" s="24"/>
      <c r="E192" s="32"/>
      <c r="F192" s="25"/>
      <c r="G192" s="26" t="str">
        <f aca="false">IF($A192="","",IFERROR(F192/E192,0))</f>
        <v/>
      </c>
      <c r="H192" s="32"/>
      <c r="I192" s="26" t="str">
        <f aca="false">IF($A192="","",ROUND(G192*H192,2))</f>
        <v/>
      </c>
      <c r="J192" s="24"/>
      <c r="K192" s="24"/>
    </row>
    <row r="193" customFormat="false" ht="15" hidden="false" customHeight="false" outlineLevel="0" collapsed="false">
      <c r="A193" s="27"/>
      <c r="B193" s="23" t="str">
        <f aca="false">IF($A193="","",TEXT($A193,"mmmm"))</f>
        <v/>
      </c>
      <c r="C193" s="28"/>
      <c r="D193" s="28"/>
      <c r="E193" s="33"/>
      <c r="F193" s="29"/>
      <c r="G193" s="26" t="str">
        <f aca="false">IF($A193="","",IFERROR(F193/E193,0))</f>
        <v/>
      </c>
      <c r="H193" s="33"/>
      <c r="I193" s="26" t="str">
        <f aca="false">IF($A193="","",ROUND(G193*H193,2))</f>
        <v/>
      </c>
      <c r="J193" s="28"/>
      <c r="K193" s="28"/>
    </row>
    <row r="194" customFormat="false" ht="15" hidden="false" customHeight="false" outlineLevel="0" collapsed="false">
      <c r="A194" s="22"/>
      <c r="B194" s="23" t="str">
        <f aca="false">IF($A194="","",TEXT($A194,"mmmm"))</f>
        <v/>
      </c>
      <c r="C194" s="24"/>
      <c r="D194" s="24"/>
      <c r="E194" s="32"/>
      <c r="F194" s="25"/>
      <c r="G194" s="26" t="str">
        <f aca="false">IF($A194="","",IFERROR(F194/E194,0))</f>
        <v/>
      </c>
      <c r="H194" s="32"/>
      <c r="I194" s="26" t="str">
        <f aca="false">IF($A194="","",ROUND(G194*H194,2))</f>
        <v/>
      </c>
      <c r="J194" s="24"/>
      <c r="K194" s="24"/>
    </row>
    <row r="195" customFormat="false" ht="15" hidden="false" customHeight="false" outlineLevel="0" collapsed="false">
      <c r="A195" s="27"/>
      <c r="B195" s="23" t="str">
        <f aca="false">IF($A195="","",TEXT($A195,"mmmm"))</f>
        <v/>
      </c>
      <c r="C195" s="28"/>
      <c r="D195" s="28"/>
      <c r="E195" s="33"/>
      <c r="F195" s="29"/>
      <c r="G195" s="26" t="str">
        <f aca="false">IF($A195="","",IFERROR(F195/E195,0))</f>
        <v/>
      </c>
      <c r="H195" s="33"/>
      <c r="I195" s="26" t="str">
        <f aca="false">IF($A195="","",ROUND(G195*H195,2))</f>
        <v/>
      </c>
      <c r="J195" s="28"/>
      <c r="K195" s="28"/>
    </row>
    <row r="196" customFormat="false" ht="15" hidden="false" customHeight="false" outlineLevel="0" collapsed="false">
      <c r="A196" s="22"/>
      <c r="B196" s="23" t="str">
        <f aca="false">IF($A196="","",TEXT($A196,"mmmm"))</f>
        <v/>
      </c>
      <c r="C196" s="24"/>
      <c r="D196" s="24"/>
      <c r="E196" s="32"/>
      <c r="F196" s="25"/>
      <c r="G196" s="26" t="str">
        <f aca="false">IF($A196="","",IFERROR(F196/E196,0))</f>
        <v/>
      </c>
      <c r="H196" s="32"/>
      <c r="I196" s="26" t="str">
        <f aca="false">IF($A196="","",ROUND(G196*H196,2))</f>
        <v/>
      </c>
      <c r="J196" s="24"/>
      <c r="K196" s="24"/>
    </row>
    <row r="197" customFormat="false" ht="15" hidden="false" customHeight="false" outlineLevel="0" collapsed="false">
      <c r="A197" s="27"/>
      <c r="B197" s="23" t="str">
        <f aca="false">IF($A197="","",TEXT($A197,"mmmm"))</f>
        <v/>
      </c>
      <c r="C197" s="28"/>
      <c r="D197" s="28"/>
      <c r="E197" s="33"/>
      <c r="F197" s="29"/>
      <c r="G197" s="26" t="str">
        <f aca="false">IF($A197="","",IFERROR(F197/E197,0))</f>
        <v/>
      </c>
      <c r="H197" s="33"/>
      <c r="I197" s="26" t="str">
        <f aca="false">IF($A197="","",ROUND(G197*H197,2))</f>
        <v/>
      </c>
      <c r="J197" s="28"/>
      <c r="K197" s="28"/>
    </row>
    <row r="198" customFormat="false" ht="15" hidden="false" customHeight="false" outlineLevel="0" collapsed="false">
      <c r="A198" s="22"/>
      <c r="B198" s="23" t="str">
        <f aca="false">IF($A198="","",TEXT($A198,"mmmm"))</f>
        <v/>
      </c>
      <c r="C198" s="24"/>
      <c r="D198" s="24"/>
      <c r="E198" s="32"/>
      <c r="F198" s="25"/>
      <c r="G198" s="26" t="str">
        <f aca="false">IF($A198="","",IFERROR(F198/E198,0))</f>
        <v/>
      </c>
      <c r="H198" s="32"/>
      <c r="I198" s="26" t="str">
        <f aca="false">IF($A198="","",ROUND(G198*H198,2))</f>
        <v/>
      </c>
      <c r="J198" s="24"/>
      <c r="K198" s="24"/>
    </row>
    <row r="199" customFormat="false" ht="15" hidden="false" customHeight="false" outlineLevel="0" collapsed="false">
      <c r="A199" s="27"/>
      <c r="B199" s="23" t="str">
        <f aca="false">IF($A199="","",TEXT($A199,"mmmm"))</f>
        <v/>
      </c>
      <c r="C199" s="28"/>
      <c r="D199" s="28"/>
      <c r="E199" s="33"/>
      <c r="F199" s="29"/>
      <c r="G199" s="26" t="str">
        <f aca="false">IF($A199="","",IFERROR(F199/E199,0))</f>
        <v/>
      </c>
      <c r="H199" s="33"/>
      <c r="I199" s="26" t="str">
        <f aca="false">IF($A199="","",ROUND(G199*H199,2))</f>
        <v/>
      </c>
      <c r="J199" s="28"/>
      <c r="K199" s="28"/>
    </row>
    <row r="200" customFormat="false" ht="15" hidden="false" customHeight="false" outlineLevel="0" collapsed="false">
      <c r="A200" s="22"/>
      <c r="B200" s="23" t="str">
        <f aca="false">IF($A200="","",TEXT($A200,"mmmm"))</f>
        <v/>
      </c>
      <c r="C200" s="24"/>
      <c r="D200" s="24"/>
      <c r="E200" s="32"/>
      <c r="F200" s="25"/>
      <c r="G200" s="26" t="str">
        <f aca="false">IF($A200="","",IFERROR(F200/E200,0))</f>
        <v/>
      </c>
      <c r="H200" s="32"/>
      <c r="I200" s="26" t="str">
        <f aca="false">IF($A200="","",ROUND(G200*H200,2))</f>
        <v/>
      </c>
      <c r="J200" s="24"/>
      <c r="K200" s="24"/>
    </row>
    <row r="201" customFormat="false" ht="15" hidden="false" customHeight="false" outlineLevel="0" collapsed="false">
      <c r="A201" s="27"/>
      <c r="B201" s="23" t="str">
        <f aca="false">IF($A201="","",TEXT($A201,"mmmm"))</f>
        <v/>
      </c>
      <c r="C201" s="28"/>
      <c r="D201" s="28"/>
      <c r="E201" s="33"/>
      <c r="F201" s="29"/>
      <c r="G201" s="26" t="str">
        <f aca="false">IF($A201="","",IFERROR(F201/E201,0))</f>
        <v/>
      </c>
      <c r="H201" s="33"/>
      <c r="I201" s="26" t="str">
        <f aca="false">IF($A201="","",ROUND(G201*H201,2))</f>
        <v/>
      </c>
      <c r="J201" s="28"/>
      <c r="K201" s="28"/>
    </row>
    <row r="202" customFormat="false" ht="15" hidden="false" customHeight="false" outlineLevel="0" collapsed="false">
      <c r="A202" s="22"/>
      <c r="B202" s="23" t="str">
        <f aca="false">IF($A202="","",TEXT($A202,"mmmm"))</f>
        <v/>
      </c>
      <c r="C202" s="24"/>
      <c r="D202" s="24"/>
      <c r="E202" s="32"/>
      <c r="F202" s="25"/>
      <c r="G202" s="26" t="str">
        <f aca="false">IF($A202="","",IFERROR(F202/E202,0))</f>
        <v/>
      </c>
      <c r="H202" s="32"/>
      <c r="I202" s="26" t="str">
        <f aca="false">IF($A202="","",ROUND(G202*H202,2))</f>
        <v/>
      </c>
      <c r="J202" s="24"/>
      <c r="K202" s="24"/>
    </row>
    <row r="203" customFormat="false" ht="15" hidden="false" customHeight="false" outlineLevel="0" collapsed="false">
      <c r="A203" s="27"/>
      <c r="B203" s="23" t="str">
        <f aca="false">IF($A203="","",TEXT($A203,"mmmm"))</f>
        <v/>
      </c>
      <c r="C203" s="28"/>
      <c r="D203" s="28"/>
      <c r="E203" s="33"/>
      <c r="F203" s="29"/>
      <c r="G203" s="26" t="str">
        <f aca="false">IF($A203="","",IFERROR(F203/E203,0))</f>
        <v/>
      </c>
      <c r="H203" s="33"/>
      <c r="I203" s="26" t="str">
        <f aca="false">IF($A203="","",ROUND(G203*H203,2))</f>
        <v/>
      </c>
      <c r="J203" s="28"/>
      <c r="K203" s="28"/>
    </row>
    <row r="204" customFormat="false" ht="15" hidden="false" customHeight="false" outlineLevel="0" collapsed="false">
      <c r="A204" s="22"/>
      <c r="B204" s="23" t="str">
        <f aca="false">IF($A204="","",TEXT($A204,"mmmm"))</f>
        <v/>
      </c>
      <c r="C204" s="24"/>
      <c r="D204" s="24"/>
      <c r="E204" s="32"/>
      <c r="F204" s="25"/>
      <c r="G204" s="26" t="str">
        <f aca="false">IF($A204="","",IFERROR(F204/E204,0))</f>
        <v/>
      </c>
      <c r="H204" s="32"/>
      <c r="I204" s="26" t="str">
        <f aca="false">IF($A204="","",ROUND(G204*H204,2))</f>
        <v/>
      </c>
      <c r="J204" s="24"/>
      <c r="K204" s="24"/>
    </row>
    <row r="205" customFormat="false" ht="15" hidden="false" customHeight="false" outlineLevel="0" collapsed="false">
      <c r="A205" s="27"/>
      <c r="B205" s="23" t="str">
        <f aca="false">IF($A205="","",TEXT($A205,"mmmm"))</f>
        <v/>
      </c>
      <c r="C205" s="28"/>
      <c r="D205" s="28"/>
      <c r="E205" s="33"/>
      <c r="F205" s="29"/>
      <c r="G205" s="26" t="str">
        <f aca="false">IF($A205="","",IFERROR(F205/E205,0))</f>
        <v/>
      </c>
      <c r="H205" s="33"/>
      <c r="I205" s="26" t="str">
        <f aca="false">IF($A205="","",ROUND(G205*H205,2))</f>
        <v/>
      </c>
      <c r="J205" s="28"/>
      <c r="K205" s="28"/>
    </row>
    <row r="206" customFormat="false" ht="15" hidden="false" customHeight="false" outlineLevel="0" collapsed="false">
      <c r="A206" s="22"/>
      <c r="B206" s="23" t="str">
        <f aca="false">IF($A206="","",TEXT($A206,"mmmm"))</f>
        <v/>
      </c>
      <c r="C206" s="24"/>
      <c r="D206" s="24"/>
      <c r="E206" s="32"/>
      <c r="F206" s="25"/>
      <c r="G206" s="26" t="str">
        <f aca="false">IF($A206="","",IFERROR(F206/E206,0))</f>
        <v/>
      </c>
      <c r="H206" s="32"/>
      <c r="I206" s="26" t="str">
        <f aca="false">IF($A206="","",ROUND(G206*H206,2))</f>
        <v/>
      </c>
      <c r="J206" s="24"/>
      <c r="K206" s="24"/>
    </row>
    <row r="207" customFormat="false" ht="15" hidden="false" customHeight="false" outlineLevel="0" collapsed="false">
      <c r="A207" s="27"/>
      <c r="B207" s="23" t="str">
        <f aca="false">IF($A207="","",TEXT($A207,"mmmm"))</f>
        <v/>
      </c>
      <c r="C207" s="28"/>
      <c r="D207" s="28"/>
      <c r="E207" s="33"/>
      <c r="F207" s="29"/>
      <c r="G207" s="26" t="str">
        <f aca="false">IF($A207="","",IFERROR(F207/E207,0))</f>
        <v/>
      </c>
      <c r="H207" s="33"/>
      <c r="I207" s="26" t="str">
        <f aca="false">IF($A207="","",ROUND(G207*H207,2))</f>
        <v/>
      </c>
      <c r="J207" s="28"/>
      <c r="K207" s="28"/>
    </row>
    <row r="208" customFormat="false" ht="15" hidden="false" customHeight="false" outlineLevel="0" collapsed="false">
      <c r="A208" s="22"/>
      <c r="B208" s="23" t="str">
        <f aca="false">IF($A208="","",TEXT($A208,"mmmm"))</f>
        <v/>
      </c>
      <c r="C208" s="24"/>
      <c r="D208" s="24"/>
      <c r="E208" s="32"/>
      <c r="F208" s="25"/>
      <c r="G208" s="26" t="str">
        <f aca="false">IF($A208="","",IFERROR(F208/E208,0))</f>
        <v/>
      </c>
      <c r="H208" s="32"/>
      <c r="I208" s="26" t="str">
        <f aca="false">IF($A208="","",ROUND(G208*H208,2))</f>
        <v/>
      </c>
      <c r="J208" s="24"/>
      <c r="K208" s="24"/>
    </row>
    <row r="209" customFormat="false" ht="15" hidden="false" customHeight="false" outlineLevel="0" collapsed="false">
      <c r="A209" s="27"/>
      <c r="B209" s="23" t="str">
        <f aca="false">IF($A209="","",TEXT($A209,"mmmm"))</f>
        <v/>
      </c>
      <c r="C209" s="28"/>
      <c r="D209" s="28"/>
      <c r="E209" s="33"/>
      <c r="F209" s="29"/>
      <c r="G209" s="26" t="str">
        <f aca="false">IF($A209="","",IFERROR(F209/E209,0))</f>
        <v/>
      </c>
      <c r="H209" s="33"/>
      <c r="I209" s="26" t="str">
        <f aca="false">IF($A209="","",ROUND(G209*H209,2))</f>
        <v/>
      </c>
      <c r="J209" s="28"/>
      <c r="K209" s="28"/>
    </row>
    <row r="210" customFormat="false" ht="15" hidden="false" customHeight="false" outlineLevel="0" collapsed="false">
      <c r="A210" s="22"/>
      <c r="B210" s="23" t="str">
        <f aca="false">IF($A210="","",TEXT($A210,"mmmm"))</f>
        <v/>
      </c>
      <c r="C210" s="24"/>
      <c r="D210" s="24"/>
      <c r="E210" s="32"/>
      <c r="F210" s="25"/>
      <c r="G210" s="26" t="str">
        <f aca="false">IF($A210="","",IFERROR(F210/E210,0))</f>
        <v/>
      </c>
      <c r="H210" s="32"/>
      <c r="I210" s="26" t="str">
        <f aca="false">IF($A210="","",ROUND(G210*H210,2))</f>
        <v/>
      </c>
      <c r="J210" s="24"/>
      <c r="K210" s="24"/>
    </row>
    <row r="211" customFormat="false" ht="15" hidden="false" customHeight="false" outlineLevel="0" collapsed="false">
      <c r="A211" s="27"/>
      <c r="B211" s="23" t="str">
        <f aca="false">IF($A211="","",TEXT($A211,"mmmm"))</f>
        <v/>
      </c>
      <c r="C211" s="28"/>
      <c r="D211" s="28"/>
      <c r="E211" s="33"/>
      <c r="F211" s="29"/>
      <c r="G211" s="26" t="str">
        <f aca="false">IF($A211="","",IFERROR(F211/E211,0))</f>
        <v/>
      </c>
      <c r="H211" s="33"/>
      <c r="I211" s="26" t="str">
        <f aca="false">IF($A211="","",ROUND(G211*H211,2))</f>
        <v/>
      </c>
      <c r="J211" s="28"/>
      <c r="K211" s="28"/>
    </row>
    <row r="212" customFormat="false" ht="15" hidden="false" customHeight="false" outlineLevel="0" collapsed="false">
      <c r="A212" s="22"/>
      <c r="B212" s="23" t="str">
        <f aca="false">IF($A212="","",TEXT($A212,"mmmm"))</f>
        <v/>
      </c>
      <c r="C212" s="24"/>
      <c r="D212" s="24"/>
      <c r="E212" s="32"/>
      <c r="F212" s="25"/>
      <c r="G212" s="26" t="str">
        <f aca="false">IF($A212="","",IFERROR(F212/E212,0))</f>
        <v/>
      </c>
      <c r="H212" s="32"/>
      <c r="I212" s="26" t="str">
        <f aca="false">IF($A212="","",ROUND(G212*H212,2))</f>
        <v/>
      </c>
      <c r="J212" s="24"/>
      <c r="K212" s="24"/>
    </row>
    <row r="213" customFormat="false" ht="15" hidden="false" customHeight="false" outlineLevel="0" collapsed="false">
      <c r="A213" s="27"/>
      <c r="B213" s="23" t="str">
        <f aca="false">IF($A213="","",TEXT($A213,"mmmm"))</f>
        <v/>
      </c>
      <c r="C213" s="28"/>
      <c r="D213" s="28"/>
      <c r="E213" s="33"/>
      <c r="F213" s="29"/>
      <c r="G213" s="26" t="str">
        <f aca="false">IF($A213="","",IFERROR(F213/E213,0))</f>
        <v/>
      </c>
      <c r="H213" s="33"/>
      <c r="I213" s="26" t="str">
        <f aca="false">IF($A213="","",ROUND(G213*H213,2))</f>
        <v/>
      </c>
      <c r="J213" s="28"/>
      <c r="K213" s="28"/>
    </row>
    <row r="214" customFormat="false" ht="15" hidden="false" customHeight="false" outlineLevel="0" collapsed="false">
      <c r="A214" s="22"/>
      <c r="B214" s="23" t="str">
        <f aca="false">IF($A214="","",TEXT($A214,"mmmm"))</f>
        <v/>
      </c>
      <c r="C214" s="24"/>
      <c r="D214" s="24"/>
      <c r="E214" s="32"/>
      <c r="F214" s="25"/>
      <c r="G214" s="26" t="str">
        <f aca="false">IF($A214="","",IFERROR(F214/E214,0))</f>
        <v/>
      </c>
      <c r="H214" s="32"/>
      <c r="I214" s="26" t="str">
        <f aca="false">IF($A214="","",ROUND(G214*H214,2))</f>
        <v/>
      </c>
      <c r="J214" s="24"/>
      <c r="K214" s="24"/>
    </row>
    <row r="215" customFormat="false" ht="15" hidden="false" customHeight="false" outlineLevel="0" collapsed="false">
      <c r="A215" s="27"/>
      <c r="B215" s="23" t="str">
        <f aca="false">IF($A215="","",TEXT($A215,"mmmm"))</f>
        <v/>
      </c>
      <c r="C215" s="28"/>
      <c r="D215" s="28"/>
      <c r="E215" s="33"/>
      <c r="F215" s="29"/>
      <c r="G215" s="26" t="str">
        <f aca="false">IF($A215="","",IFERROR(F215/E215,0))</f>
        <v/>
      </c>
      <c r="H215" s="33"/>
      <c r="I215" s="26" t="str">
        <f aca="false">IF($A215="","",ROUND(G215*H215,2))</f>
        <v/>
      </c>
      <c r="J215" s="28"/>
      <c r="K215" s="28"/>
    </row>
    <row r="216" customFormat="false" ht="15" hidden="false" customHeight="false" outlineLevel="0" collapsed="false">
      <c r="A216" s="22"/>
      <c r="B216" s="23" t="str">
        <f aca="false">IF($A216="","",TEXT($A216,"mmmm"))</f>
        <v/>
      </c>
      <c r="C216" s="24"/>
      <c r="D216" s="24"/>
      <c r="E216" s="32"/>
      <c r="F216" s="25"/>
      <c r="G216" s="26" t="str">
        <f aca="false">IF($A216="","",IFERROR(F216/E216,0))</f>
        <v/>
      </c>
      <c r="H216" s="32"/>
      <c r="I216" s="26" t="str">
        <f aca="false">IF($A216="","",ROUND(G216*H216,2))</f>
        <v/>
      </c>
      <c r="J216" s="24"/>
      <c r="K216" s="24"/>
    </row>
    <row r="217" customFormat="false" ht="15" hidden="false" customHeight="false" outlineLevel="0" collapsed="false">
      <c r="A217" s="27"/>
      <c r="B217" s="23" t="str">
        <f aca="false">IF($A217="","",TEXT($A217,"mmmm"))</f>
        <v/>
      </c>
      <c r="C217" s="28"/>
      <c r="D217" s="28"/>
      <c r="E217" s="33"/>
      <c r="F217" s="29"/>
      <c r="G217" s="26" t="str">
        <f aca="false">IF($A217="","",IFERROR(F217/E217,0))</f>
        <v/>
      </c>
      <c r="H217" s="33"/>
      <c r="I217" s="26" t="str">
        <f aca="false">IF($A217="","",ROUND(G217*H217,2))</f>
        <v/>
      </c>
      <c r="J217" s="28"/>
      <c r="K217" s="28"/>
    </row>
    <row r="218" customFormat="false" ht="15" hidden="false" customHeight="false" outlineLevel="0" collapsed="false">
      <c r="A218" s="22"/>
      <c r="B218" s="23" t="str">
        <f aca="false">IF($A218="","",TEXT($A218,"mmmm"))</f>
        <v/>
      </c>
      <c r="C218" s="24"/>
      <c r="D218" s="24"/>
      <c r="E218" s="32"/>
      <c r="F218" s="25"/>
      <c r="G218" s="26" t="str">
        <f aca="false">IF($A218="","",IFERROR(F218/E218,0))</f>
        <v/>
      </c>
      <c r="H218" s="32"/>
      <c r="I218" s="26" t="str">
        <f aca="false">IF($A218="","",ROUND(G218*H218,2))</f>
        <v/>
      </c>
      <c r="J218" s="24"/>
      <c r="K218" s="24"/>
    </row>
    <row r="219" customFormat="false" ht="15" hidden="false" customHeight="false" outlineLevel="0" collapsed="false">
      <c r="A219" s="27"/>
      <c r="B219" s="23" t="str">
        <f aca="false">IF($A219="","",TEXT($A219,"mmmm"))</f>
        <v/>
      </c>
      <c r="C219" s="28"/>
      <c r="D219" s="28"/>
      <c r="E219" s="33"/>
      <c r="F219" s="29"/>
      <c r="G219" s="26" t="str">
        <f aca="false">IF($A219="","",IFERROR(F219/E219,0))</f>
        <v/>
      </c>
      <c r="H219" s="33"/>
      <c r="I219" s="26" t="str">
        <f aca="false">IF($A219="","",ROUND(G219*H219,2))</f>
        <v/>
      </c>
      <c r="J219" s="28"/>
      <c r="K219" s="28"/>
    </row>
    <row r="220" customFormat="false" ht="15" hidden="false" customHeight="false" outlineLevel="0" collapsed="false">
      <c r="A220" s="22"/>
      <c r="B220" s="23" t="str">
        <f aca="false">IF($A220="","",TEXT($A220,"mmmm"))</f>
        <v/>
      </c>
      <c r="C220" s="24"/>
      <c r="D220" s="24"/>
      <c r="E220" s="32"/>
      <c r="F220" s="25"/>
      <c r="G220" s="26" t="str">
        <f aca="false">IF($A220="","",IFERROR(F220/E220,0))</f>
        <v/>
      </c>
      <c r="H220" s="32"/>
      <c r="I220" s="26" t="str">
        <f aca="false">IF($A220="","",ROUND(G220*H220,2))</f>
        <v/>
      </c>
      <c r="J220" s="24"/>
      <c r="K220" s="24"/>
    </row>
    <row r="221" customFormat="false" ht="15" hidden="false" customHeight="false" outlineLevel="0" collapsed="false">
      <c r="A221" s="27"/>
      <c r="B221" s="23" t="str">
        <f aca="false">IF($A221="","",TEXT($A221,"mmmm"))</f>
        <v/>
      </c>
      <c r="C221" s="28"/>
      <c r="D221" s="28"/>
      <c r="E221" s="33"/>
      <c r="F221" s="29"/>
      <c r="G221" s="26" t="str">
        <f aca="false">IF($A221="","",IFERROR(F221/E221,0))</f>
        <v/>
      </c>
      <c r="H221" s="33"/>
      <c r="I221" s="26" t="str">
        <f aca="false">IF($A221="","",ROUND(G221*H221,2))</f>
        <v/>
      </c>
      <c r="J221" s="28"/>
      <c r="K221" s="28"/>
    </row>
    <row r="222" customFormat="false" ht="15" hidden="false" customHeight="false" outlineLevel="0" collapsed="false">
      <c r="A222" s="22"/>
      <c r="B222" s="23" t="str">
        <f aca="false">IF($A222="","",TEXT($A222,"mmmm"))</f>
        <v/>
      </c>
      <c r="C222" s="24"/>
      <c r="D222" s="24"/>
      <c r="E222" s="32"/>
      <c r="F222" s="25"/>
      <c r="G222" s="26" t="str">
        <f aca="false">IF($A222="","",IFERROR(F222/E222,0))</f>
        <v/>
      </c>
      <c r="H222" s="32"/>
      <c r="I222" s="26" t="str">
        <f aca="false">IF($A222="","",ROUND(G222*H222,2))</f>
        <v/>
      </c>
      <c r="J222" s="24"/>
      <c r="K222" s="24"/>
    </row>
    <row r="223" customFormat="false" ht="15" hidden="false" customHeight="false" outlineLevel="0" collapsed="false">
      <c r="A223" s="27"/>
      <c r="B223" s="23" t="str">
        <f aca="false">IF($A223="","",TEXT($A223,"mmmm"))</f>
        <v/>
      </c>
      <c r="C223" s="28"/>
      <c r="D223" s="28"/>
      <c r="E223" s="33"/>
      <c r="F223" s="29"/>
      <c r="G223" s="26" t="str">
        <f aca="false">IF($A223="","",IFERROR(F223/E223,0))</f>
        <v/>
      </c>
      <c r="H223" s="33"/>
      <c r="I223" s="26" t="str">
        <f aca="false">IF($A223="","",ROUND(G223*H223,2))</f>
        <v/>
      </c>
      <c r="J223" s="28"/>
      <c r="K223" s="28"/>
    </row>
    <row r="224" customFormat="false" ht="15" hidden="false" customHeight="false" outlineLevel="0" collapsed="false">
      <c r="A224" s="22"/>
      <c r="B224" s="23" t="str">
        <f aca="false">IF($A224="","",TEXT($A224,"mmmm"))</f>
        <v/>
      </c>
      <c r="C224" s="24"/>
      <c r="D224" s="24"/>
      <c r="E224" s="32"/>
      <c r="F224" s="25"/>
      <c r="G224" s="26" t="str">
        <f aca="false">IF($A224="","",IFERROR(F224/E224,0))</f>
        <v/>
      </c>
      <c r="H224" s="32"/>
      <c r="I224" s="26" t="str">
        <f aca="false">IF($A224="","",ROUND(G224*H224,2))</f>
        <v/>
      </c>
      <c r="J224" s="24"/>
      <c r="K224" s="24"/>
    </row>
    <row r="225" customFormat="false" ht="15" hidden="false" customHeight="false" outlineLevel="0" collapsed="false">
      <c r="A225" s="27"/>
      <c r="B225" s="23" t="str">
        <f aca="false">IF($A225="","",TEXT($A225,"mmmm"))</f>
        <v/>
      </c>
      <c r="C225" s="28"/>
      <c r="D225" s="28"/>
      <c r="E225" s="33"/>
      <c r="F225" s="29"/>
      <c r="G225" s="26" t="str">
        <f aca="false">IF($A225="","",IFERROR(F225/E225,0))</f>
        <v/>
      </c>
      <c r="H225" s="33"/>
      <c r="I225" s="26" t="str">
        <f aca="false">IF($A225="","",ROUND(G225*H225,2))</f>
        <v/>
      </c>
      <c r="J225" s="28"/>
      <c r="K225" s="28"/>
    </row>
    <row r="226" customFormat="false" ht="15" hidden="false" customHeight="false" outlineLevel="0" collapsed="false">
      <c r="A226" s="22"/>
      <c r="B226" s="23" t="str">
        <f aca="false">IF($A226="","",TEXT($A226,"mmmm"))</f>
        <v/>
      </c>
      <c r="C226" s="24"/>
      <c r="D226" s="24"/>
      <c r="E226" s="32"/>
      <c r="F226" s="25"/>
      <c r="G226" s="26" t="str">
        <f aca="false">IF($A226="","",IFERROR(F226/E226,0))</f>
        <v/>
      </c>
      <c r="H226" s="32"/>
      <c r="I226" s="26" t="str">
        <f aca="false">IF($A226="","",ROUND(G226*H226,2))</f>
        <v/>
      </c>
      <c r="J226" s="24"/>
      <c r="K226" s="24"/>
    </row>
    <row r="227" customFormat="false" ht="15" hidden="false" customHeight="false" outlineLevel="0" collapsed="false">
      <c r="A227" s="27"/>
      <c r="B227" s="23" t="str">
        <f aca="false">IF($A227="","",TEXT($A227,"mmmm"))</f>
        <v/>
      </c>
      <c r="C227" s="28"/>
      <c r="D227" s="28"/>
      <c r="E227" s="33"/>
      <c r="F227" s="29"/>
      <c r="G227" s="26" t="str">
        <f aca="false">IF($A227="","",IFERROR(F227/E227,0))</f>
        <v/>
      </c>
      <c r="H227" s="33"/>
      <c r="I227" s="26" t="str">
        <f aca="false">IF($A227="","",ROUND(G227*H227,2))</f>
        <v/>
      </c>
      <c r="J227" s="28"/>
      <c r="K227" s="28"/>
    </row>
    <row r="228" customFormat="false" ht="15" hidden="false" customHeight="false" outlineLevel="0" collapsed="false">
      <c r="A228" s="22"/>
      <c r="B228" s="23" t="str">
        <f aca="false">IF($A228="","",TEXT($A228,"mmmm"))</f>
        <v/>
      </c>
      <c r="C228" s="24"/>
      <c r="D228" s="24"/>
      <c r="E228" s="32"/>
      <c r="F228" s="25"/>
      <c r="G228" s="26" t="str">
        <f aca="false">IF($A228="","",IFERROR(F228/E228,0))</f>
        <v/>
      </c>
      <c r="H228" s="32"/>
      <c r="I228" s="26" t="str">
        <f aca="false">IF($A228="","",ROUND(G228*H228,2))</f>
        <v/>
      </c>
      <c r="J228" s="24"/>
      <c r="K228" s="24"/>
    </row>
    <row r="229" customFormat="false" ht="15" hidden="false" customHeight="false" outlineLevel="0" collapsed="false">
      <c r="A229" s="27"/>
      <c r="B229" s="23" t="str">
        <f aca="false">IF($A229="","",TEXT($A229,"mmmm"))</f>
        <v/>
      </c>
      <c r="C229" s="28"/>
      <c r="D229" s="28"/>
      <c r="E229" s="33"/>
      <c r="F229" s="29"/>
      <c r="G229" s="26" t="str">
        <f aca="false">IF($A229="","",IFERROR(F229/E229,0))</f>
        <v/>
      </c>
      <c r="H229" s="33"/>
      <c r="I229" s="26" t="str">
        <f aca="false">IF($A229="","",ROUND(G229*H229,2))</f>
        <v/>
      </c>
      <c r="J229" s="28"/>
      <c r="K229" s="28"/>
    </row>
    <row r="230" customFormat="false" ht="15" hidden="false" customHeight="false" outlineLevel="0" collapsed="false">
      <c r="A230" s="22"/>
      <c r="B230" s="23" t="str">
        <f aca="false">IF($A230="","",TEXT($A230,"mmmm"))</f>
        <v/>
      </c>
      <c r="C230" s="24"/>
      <c r="D230" s="24"/>
      <c r="E230" s="32"/>
      <c r="F230" s="25"/>
      <c r="G230" s="26" t="str">
        <f aca="false">IF($A230="","",IFERROR(F230/E230,0))</f>
        <v/>
      </c>
      <c r="H230" s="32"/>
      <c r="I230" s="26" t="str">
        <f aca="false">IF($A230="","",ROUND(G230*H230,2))</f>
        <v/>
      </c>
      <c r="J230" s="24"/>
      <c r="K230" s="24"/>
    </row>
    <row r="231" customFormat="false" ht="15" hidden="false" customHeight="false" outlineLevel="0" collapsed="false">
      <c r="A231" s="27"/>
      <c r="B231" s="23" t="str">
        <f aca="false">IF($A231="","",TEXT($A231,"mmmm"))</f>
        <v/>
      </c>
      <c r="C231" s="28"/>
      <c r="D231" s="28"/>
      <c r="E231" s="33"/>
      <c r="F231" s="29"/>
      <c r="G231" s="26" t="str">
        <f aca="false">IF($A231="","",IFERROR(F231/E231,0))</f>
        <v/>
      </c>
      <c r="H231" s="33"/>
      <c r="I231" s="26" t="str">
        <f aca="false">IF($A231="","",ROUND(G231*H231,2))</f>
        <v/>
      </c>
      <c r="J231" s="28"/>
      <c r="K231" s="28"/>
    </row>
    <row r="232" customFormat="false" ht="15" hidden="false" customHeight="false" outlineLevel="0" collapsed="false">
      <c r="A232" s="22"/>
      <c r="B232" s="23" t="str">
        <f aca="false">IF($A232="","",TEXT($A232,"mmmm"))</f>
        <v/>
      </c>
      <c r="C232" s="24"/>
      <c r="D232" s="24"/>
      <c r="E232" s="32"/>
      <c r="F232" s="25"/>
      <c r="G232" s="26" t="str">
        <f aca="false">IF($A232="","",IFERROR(F232/E232,0))</f>
        <v/>
      </c>
      <c r="H232" s="32"/>
      <c r="I232" s="26" t="str">
        <f aca="false">IF($A232="","",ROUND(G232*H232,2))</f>
        <v/>
      </c>
      <c r="J232" s="24"/>
      <c r="K232" s="24"/>
    </row>
    <row r="233" customFormat="false" ht="15" hidden="false" customHeight="false" outlineLevel="0" collapsed="false">
      <c r="A233" s="27"/>
      <c r="B233" s="23" t="str">
        <f aca="false">IF($A233="","",TEXT($A233,"mmmm"))</f>
        <v/>
      </c>
      <c r="C233" s="28"/>
      <c r="D233" s="28"/>
      <c r="E233" s="33"/>
      <c r="F233" s="29"/>
      <c r="G233" s="26" t="str">
        <f aca="false">IF($A233="","",IFERROR(F233/E233,0))</f>
        <v/>
      </c>
      <c r="H233" s="33"/>
      <c r="I233" s="26" t="str">
        <f aca="false">IF($A233="","",ROUND(G233*H233,2))</f>
        <v/>
      </c>
      <c r="J233" s="28"/>
      <c r="K233" s="28"/>
    </row>
    <row r="234" customFormat="false" ht="15" hidden="false" customHeight="false" outlineLevel="0" collapsed="false">
      <c r="A234" s="22"/>
      <c r="B234" s="23" t="str">
        <f aca="false">IF($A234="","",TEXT($A234,"mmmm"))</f>
        <v/>
      </c>
      <c r="C234" s="24"/>
      <c r="D234" s="24"/>
      <c r="E234" s="32"/>
      <c r="F234" s="25"/>
      <c r="G234" s="26" t="str">
        <f aca="false">IF($A234="","",IFERROR(F234/E234,0))</f>
        <v/>
      </c>
      <c r="H234" s="32"/>
      <c r="I234" s="26" t="str">
        <f aca="false">IF($A234="","",ROUND(G234*H234,2))</f>
        <v/>
      </c>
      <c r="J234" s="24"/>
      <c r="K234" s="24"/>
    </row>
    <row r="235" customFormat="false" ht="15" hidden="false" customHeight="false" outlineLevel="0" collapsed="false">
      <c r="A235" s="27"/>
      <c r="B235" s="23" t="str">
        <f aca="false">IF($A235="","",TEXT($A235,"mmmm"))</f>
        <v/>
      </c>
      <c r="C235" s="28"/>
      <c r="D235" s="28"/>
      <c r="E235" s="33"/>
      <c r="F235" s="29"/>
      <c r="G235" s="26" t="str">
        <f aca="false">IF($A235="","",IFERROR(F235/E235,0))</f>
        <v/>
      </c>
      <c r="H235" s="33"/>
      <c r="I235" s="26" t="str">
        <f aca="false">IF($A235="","",ROUND(G235*H235,2))</f>
        <v/>
      </c>
      <c r="J235" s="28"/>
      <c r="K235" s="28"/>
    </row>
    <row r="236" customFormat="false" ht="15" hidden="false" customHeight="false" outlineLevel="0" collapsed="false">
      <c r="A236" s="22"/>
      <c r="B236" s="23" t="str">
        <f aca="false">IF($A236="","",TEXT($A236,"mmmm"))</f>
        <v/>
      </c>
      <c r="C236" s="24"/>
      <c r="D236" s="24"/>
      <c r="E236" s="32"/>
      <c r="F236" s="25"/>
      <c r="G236" s="26" t="str">
        <f aca="false">IF($A236="","",IFERROR(F236/E236,0))</f>
        <v/>
      </c>
      <c r="H236" s="32"/>
      <c r="I236" s="26" t="str">
        <f aca="false">IF($A236="","",ROUND(G236*H236,2))</f>
        <v/>
      </c>
      <c r="J236" s="24"/>
      <c r="K236" s="24"/>
    </row>
    <row r="237" customFormat="false" ht="15" hidden="false" customHeight="false" outlineLevel="0" collapsed="false">
      <c r="A237" s="27"/>
      <c r="B237" s="23" t="str">
        <f aca="false">IF($A237="","",TEXT($A237,"mmmm"))</f>
        <v/>
      </c>
      <c r="C237" s="28"/>
      <c r="D237" s="28"/>
      <c r="E237" s="33"/>
      <c r="F237" s="29"/>
      <c r="G237" s="26" t="str">
        <f aca="false">IF($A237="","",IFERROR(F237/E237,0))</f>
        <v/>
      </c>
      <c r="H237" s="33"/>
      <c r="I237" s="26" t="str">
        <f aca="false">IF($A237="","",ROUND(G237*H237,2))</f>
        <v/>
      </c>
      <c r="J237" s="28"/>
      <c r="K237" s="28"/>
    </row>
    <row r="238" customFormat="false" ht="15" hidden="false" customHeight="false" outlineLevel="0" collapsed="false">
      <c r="A238" s="22"/>
      <c r="B238" s="23" t="str">
        <f aca="false">IF($A238="","",TEXT($A238,"mmmm"))</f>
        <v/>
      </c>
      <c r="C238" s="24"/>
      <c r="D238" s="24"/>
      <c r="E238" s="32"/>
      <c r="F238" s="25"/>
      <c r="G238" s="26" t="str">
        <f aca="false">IF($A238="","",IFERROR(F238/E238,0))</f>
        <v/>
      </c>
      <c r="H238" s="32"/>
      <c r="I238" s="26" t="str">
        <f aca="false">IF($A238="","",ROUND(G238*H238,2))</f>
        <v/>
      </c>
      <c r="J238" s="24"/>
      <c r="K238" s="24"/>
    </row>
    <row r="239" customFormat="false" ht="15" hidden="false" customHeight="false" outlineLevel="0" collapsed="false">
      <c r="A239" s="27"/>
      <c r="B239" s="23" t="str">
        <f aca="false">IF($A239="","",TEXT($A239,"mmmm"))</f>
        <v/>
      </c>
      <c r="C239" s="28"/>
      <c r="D239" s="28"/>
      <c r="E239" s="33"/>
      <c r="F239" s="29"/>
      <c r="G239" s="26" t="str">
        <f aca="false">IF($A239="","",IFERROR(F239/E239,0))</f>
        <v/>
      </c>
      <c r="H239" s="33"/>
      <c r="I239" s="26" t="str">
        <f aca="false">IF($A239="","",ROUND(G239*H239,2))</f>
        <v/>
      </c>
      <c r="J239" s="28"/>
      <c r="K239" s="28"/>
    </row>
    <row r="240" customFormat="false" ht="15" hidden="false" customHeight="false" outlineLevel="0" collapsed="false">
      <c r="A240" s="22"/>
      <c r="B240" s="23" t="str">
        <f aca="false">IF($A240="","",TEXT($A240,"mmmm"))</f>
        <v/>
      </c>
      <c r="C240" s="24"/>
      <c r="D240" s="24"/>
      <c r="E240" s="32"/>
      <c r="F240" s="25"/>
      <c r="G240" s="26" t="str">
        <f aca="false">IF($A240="","",IFERROR(F240/E240,0))</f>
        <v/>
      </c>
      <c r="H240" s="32"/>
      <c r="I240" s="26" t="str">
        <f aca="false">IF($A240="","",ROUND(G240*H240,2))</f>
        <v/>
      </c>
      <c r="J240" s="24"/>
      <c r="K240" s="24"/>
    </row>
    <row r="241" customFormat="false" ht="15" hidden="false" customHeight="false" outlineLevel="0" collapsed="false">
      <c r="A241" s="27"/>
      <c r="B241" s="23" t="str">
        <f aca="false">IF($A241="","",TEXT($A241,"mmmm"))</f>
        <v/>
      </c>
      <c r="C241" s="28"/>
      <c r="D241" s="28"/>
      <c r="E241" s="33"/>
      <c r="F241" s="29"/>
      <c r="G241" s="26" t="str">
        <f aca="false">IF($A241="","",IFERROR(F241/E241,0))</f>
        <v/>
      </c>
      <c r="H241" s="33"/>
      <c r="I241" s="26" t="str">
        <f aca="false">IF($A241="","",ROUND(G241*H241,2))</f>
        <v/>
      </c>
      <c r="J241" s="28"/>
      <c r="K241" s="28"/>
    </row>
    <row r="242" customFormat="false" ht="15" hidden="false" customHeight="false" outlineLevel="0" collapsed="false">
      <c r="A242" s="22"/>
      <c r="B242" s="23" t="str">
        <f aca="false">IF($A242="","",TEXT($A242,"mmmm"))</f>
        <v/>
      </c>
      <c r="C242" s="24"/>
      <c r="D242" s="24"/>
      <c r="E242" s="32"/>
      <c r="F242" s="25"/>
      <c r="G242" s="26" t="str">
        <f aca="false">IF($A242="","",IFERROR(F242/E242,0))</f>
        <v/>
      </c>
      <c r="H242" s="32"/>
      <c r="I242" s="26" t="str">
        <f aca="false">IF($A242="","",ROUND(G242*H242,2))</f>
        <v/>
      </c>
      <c r="J242" s="24"/>
      <c r="K242" s="24"/>
    </row>
    <row r="243" customFormat="false" ht="15" hidden="false" customHeight="false" outlineLevel="0" collapsed="false">
      <c r="A243" s="27"/>
      <c r="B243" s="23" t="str">
        <f aca="false">IF($A243="","",TEXT($A243,"mmmm"))</f>
        <v/>
      </c>
      <c r="C243" s="28"/>
      <c r="D243" s="28"/>
      <c r="E243" s="33"/>
      <c r="F243" s="29"/>
      <c r="G243" s="26" t="str">
        <f aca="false">IF($A243="","",IFERROR(F243/E243,0))</f>
        <v/>
      </c>
      <c r="H243" s="33"/>
      <c r="I243" s="26" t="str">
        <f aca="false">IF($A243="","",ROUND(G243*H243,2))</f>
        <v/>
      </c>
      <c r="J243" s="28"/>
      <c r="K243" s="28"/>
    </row>
    <row r="244" customFormat="false" ht="15" hidden="false" customHeight="false" outlineLevel="0" collapsed="false">
      <c r="A244" s="22"/>
      <c r="B244" s="23" t="str">
        <f aca="false">IF($A244="","",TEXT($A244,"mmmm"))</f>
        <v/>
      </c>
      <c r="C244" s="24"/>
      <c r="D244" s="24"/>
      <c r="E244" s="32"/>
      <c r="F244" s="25"/>
      <c r="G244" s="26" t="str">
        <f aca="false">IF($A244="","",IFERROR(F244/E244,0))</f>
        <v/>
      </c>
      <c r="H244" s="32"/>
      <c r="I244" s="26" t="str">
        <f aca="false">IF($A244="","",ROUND(G244*H244,2))</f>
        <v/>
      </c>
      <c r="J244" s="24"/>
      <c r="K244" s="24"/>
    </row>
    <row r="245" customFormat="false" ht="15" hidden="false" customHeight="false" outlineLevel="0" collapsed="false">
      <c r="A245" s="27"/>
      <c r="B245" s="23" t="str">
        <f aca="false">IF($A245="","",TEXT($A245,"mmmm"))</f>
        <v/>
      </c>
      <c r="C245" s="28"/>
      <c r="D245" s="28"/>
      <c r="E245" s="33"/>
      <c r="F245" s="29"/>
      <c r="G245" s="26" t="str">
        <f aca="false">IF($A245="","",IFERROR(F245/E245,0))</f>
        <v/>
      </c>
      <c r="H245" s="33"/>
      <c r="I245" s="26" t="str">
        <f aca="false">IF($A245="","",ROUND(G245*H245,2))</f>
        <v/>
      </c>
      <c r="J245" s="28"/>
      <c r="K245" s="28"/>
    </row>
    <row r="246" customFormat="false" ht="15" hidden="false" customHeight="false" outlineLevel="0" collapsed="false">
      <c r="A246" s="22"/>
      <c r="B246" s="23" t="str">
        <f aca="false">IF($A246="","",TEXT($A246,"mmmm"))</f>
        <v/>
      </c>
      <c r="C246" s="24"/>
      <c r="D246" s="24"/>
      <c r="E246" s="32"/>
      <c r="F246" s="25"/>
      <c r="G246" s="26" t="str">
        <f aca="false">IF($A246="","",IFERROR(F246/E246,0))</f>
        <v/>
      </c>
      <c r="H246" s="32"/>
      <c r="I246" s="26" t="str">
        <f aca="false">IF($A246="","",ROUND(G246*H246,2))</f>
        <v/>
      </c>
      <c r="J246" s="24"/>
      <c r="K246" s="24"/>
    </row>
    <row r="247" customFormat="false" ht="15" hidden="false" customHeight="false" outlineLevel="0" collapsed="false">
      <c r="A247" s="27"/>
      <c r="B247" s="23" t="str">
        <f aca="false">IF($A247="","",TEXT($A247,"mmmm"))</f>
        <v/>
      </c>
      <c r="C247" s="28"/>
      <c r="D247" s="28"/>
      <c r="E247" s="33"/>
      <c r="F247" s="29"/>
      <c r="G247" s="26" t="str">
        <f aca="false">IF($A247="","",IFERROR(F247/E247,0))</f>
        <v/>
      </c>
      <c r="H247" s="33"/>
      <c r="I247" s="26" t="str">
        <f aca="false">IF($A247="","",ROUND(G247*H247,2))</f>
        <v/>
      </c>
      <c r="J247" s="28"/>
      <c r="K247" s="28"/>
    </row>
    <row r="248" customFormat="false" ht="15" hidden="false" customHeight="false" outlineLevel="0" collapsed="false">
      <c r="A248" s="22"/>
      <c r="B248" s="23" t="str">
        <f aca="false">IF($A248="","",TEXT($A248,"mmmm"))</f>
        <v/>
      </c>
      <c r="C248" s="24"/>
      <c r="D248" s="24"/>
      <c r="E248" s="32"/>
      <c r="F248" s="25"/>
      <c r="G248" s="26" t="str">
        <f aca="false">IF($A248="","",IFERROR(F248/E248,0))</f>
        <v/>
      </c>
      <c r="H248" s="32"/>
      <c r="I248" s="26" t="str">
        <f aca="false">IF($A248="","",ROUND(G248*H248,2))</f>
        <v/>
      </c>
      <c r="J248" s="24"/>
      <c r="K248" s="24"/>
    </row>
    <row r="249" customFormat="false" ht="15" hidden="false" customHeight="false" outlineLevel="0" collapsed="false">
      <c r="A249" s="27"/>
      <c r="B249" s="23" t="str">
        <f aca="false">IF($A249="","",TEXT($A249,"mmmm"))</f>
        <v/>
      </c>
      <c r="C249" s="28"/>
      <c r="D249" s="28"/>
      <c r="E249" s="33"/>
      <c r="F249" s="29"/>
      <c r="G249" s="26" t="str">
        <f aca="false">IF($A249="","",IFERROR(F249/E249,0))</f>
        <v/>
      </c>
      <c r="H249" s="33"/>
      <c r="I249" s="26" t="str">
        <f aca="false">IF($A249="","",ROUND(G249*H249,2))</f>
        <v/>
      </c>
      <c r="J249" s="28"/>
      <c r="K249" s="28"/>
    </row>
    <row r="250" customFormat="false" ht="15" hidden="false" customHeight="false" outlineLevel="0" collapsed="false">
      <c r="A250" s="22"/>
      <c r="B250" s="23" t="str">
        <f aca="false">IF($A250="","",TEXT($A250,"mmmm"))</f>
        <v/>
      </c>
      <c r="C250" s="24"/>
      <c r="D250" s="24"/>
      <c r="E250" s="32"/>
      <c r="F250" s="25"/>
      <c r="G250" s="26" t="str">
        <f aca="false">IF($A250="","",IFERROR(F250/E250,0))</f>
        <v/>
      </c>
      <c r="H250" s="32"/>
      <c r="I250" s="26" t="str">
        <f aca="false">IF($A250="","",ROUND(G250*H250,2))</f>
        <v/>
      </c>
      <c r="J250" s="24"/>
      <c r="K250" s="24"/>
    </row>
    <row r="251" customFormat="false" ht="15" hidden="false" customHeight="false" outlineLevel="0" collapsed="false">
      <c r="A251" s="27"/>
      <c r="B251" s="23" t="str">
        <f aca="false">IF($A251="","",TEXT($A251,"mmmm"))</f>
        <v/>
      </c>
      <c r="C251" s="28"/>
      <c r="D251" s="28"/>
      <c r="E251" s="33"/>
      <c r="F251" s="29"/>
      <c r="G251" s="26" t="str">
        <f aca="false">IF($A251="","",IFERROR(F251/E251,0))</f>
        <v/>
      </c>
      <c r="H251" s="33"/>
      <c r="I251" s="26" t="str">
        <f aca="false">IF($A251="","",ROUND(G251*H251,2))</f>
        <v/>
      </c>
      <c r="J251" s="28"/>
      <c r="K251" s="28"/>
    </row>
    <row r="252" customFormat="false" ht="15" hidden="false" customHeight="false" outlineLevel="0" collapsed="false">
      <c r="A252" s="22"/>
      <c r="B252" s="23" t="str">
        <f aca="false">IF($A252="","",TEXT($A252,"mmmm"))</f>
        <v/>
      </c>
      <c r="C252" s="24"/>
      <c r="D252" s="24"/>
      <c r="E252" s="32"/>
      <c r="F252" s="25"/>
      <c r="G252" s="26" t="str">
        <f aca="false">IF($A252="","",IFERROR(F252/E252,0))</f>
        <v/>
      </c>
      <c r="H252" s="32"/>
      <c r="I252" s="26" t="str">
        <f aca="false">IF($A252="","",ROUND(G252*H252,2))</f>
        <v/>
      </c>
      <c r="J252" s="24"/>
      <c r="K252" s="24"/>
    </row>
    <row r="253" customFormat="false" ht="15" hidden="false" customHeight="false" outlineLevel="0" collapsed="false">
      <c r="A253" s="27"/>
      <c r="B253" s="23" t="str">
        <f aca="false">IF($A253="","",TEXT($A253,"mmmm"))</f>
        <v/>
      </c>
      <c r="C253" s="28"/>
      <c r="D253" s="28"/>
      <c r="E253" s="33"/>
      <c r="F253" s="29"/>
      <c r="G253" s="26" t="str">
        <f aca="false">IF($A253="","",IFERROR(F253/E253,0))</f>
        <v/>
      </c>
      <c r="H253" s="33"/>
      <c r="I253" s="26" t="str">
        <f aca="false">IF($A253="","",ROUND(G253*H253,2))</f>
        <v/>
      </c>
      <c r="J253" s="28"/>
      <c r="K253" s="28"/>
    </row>
    <row r="254" customFormat="false" ht="15" hidden="false" customHeight="false" outlineLevel="0" collapsed="false">
      <c r="A254" s="22"/>
      <c r="B254" s="23" t="str">
        <f aca="false">IF($A254="","",TEXT($A254,"mmmm"))</f>
        <v/>
      </c>
      <c r="C254" s="24"/>
      <c r="D254" s="24"/>
      <c r="E254" s="32"/>
      <c r="F254" s="25"/>
      <c r="G254" s="26" t="str">
        <f aca="false">IF($A254="","",IFERROR(F254/E254,0))</f>
        <v/>
      </c>
      <c r="H254" s="32"/>
      <c r="I254" s="26" t="str">
        <f aca="false">IF($A254="","",ROUND(G254*H254,2))</f>
        <v/>
      </c>
      <c r="J254" s="24"/>
      <c r="K254" s="24"/>
    </row>
    <row r="255" customFormat="false" ht="15" hidden="false" customHeight="false" outlineLevel="0" collapsed="false">
      <c r="A255" s="27"/>
      <c r="B255" s="23" t="str">
        <f aca="false">IF($A255="","",TEXT($A255,"mmmm"))</f>
        <v/>
      </c>
      <c r="C255" s="28"/>
      <c r="D255" s="28"/>
      <c r="E255" s="33"/>
      <c r="F255" s="29"/>
      <c r="G255" s="26" t="str">
        <f aca="false">IF($A255="","",IFERROR(F255/E255,0))</f>
        <v/>
      </c>
      <c r="H255" s="33"/>
      <c r="I255" s="26" t="str">
        <f aca="false">IF($A255="","",ROUND(G255*H255,2))</f>
        <v/>
      </c>
      <c r="J255" s="28"/>
      <c r="K255" s="28"/>
    </row>
    <row r="256" customFormat="false" ht="15" hidden="false" customHeight="false" outlineLevel="0" collapsed="false">
      <c r="A256" s="22"/>
      <c r="B256" s="23" t="str">
        <f aca="false">IF($A256="","",TEXT($A256,"mmmm"))</f>
        <v/>
      </c>
      <c r="C256" s="24"/>
      <c r="D256" s="24"/>
      <c r="E256" s="32"/>
      <c r="F256" s="25"/>
      <c r="G256" s="26" t="str">
        <f aca="false">IF($A256="","",IFERROR(F256/E256,0))</f>
        <v/>
      </c>
      <c r="H256" s="32"/>
      <c r="I256" s="26" t="str">
        <f aca="false">IF($A256="","",ROUND(G256*H256,2))</f>
        <v/>
      </c>
      <c r="J256" s="24"/>
      <c r="K256" s="24"/>
    </row>
    <row r="257" customFormat="false" ht="15" hidden="false" customHeight="false" outlineLevel="0" collapsed="false">
      <c r="A257" s="27"/>
      <c r="B257" s="23" t="str">
        <f aca="false">IF($A257="","",TEXT($A257,"mmmm"))</f>
        <v/>
      </c>
      <c r="C257" s="28"/>
      <c r="D257" s="28"/>
      <c r="E257" s="33"/>
      <c r="F257" s="29"/>
      <c r="G257" s="26" t="str">
        <f aca="false">IF($A257="","",IFERROR(F257/E257,0))</f>
        <v/>
      </c>
      <c r="H257" s="33"/>
      <c r="I257" s="26" t="str">
        <f aca="false">IF($A257="","",ROUND(G257*H257,2))</f>
        <v/>
      </c>
      <c r="J257" s="28"/>
      <c r="K257" s="28"/>
    </row>
    <row r="258" customFormat="false" ht="15" hidden="false" customHeight="false" outlineLevel="0" collapsed="false">
      <c r="A258" s="22"/>
      <c r="B258" s="23" t="str">
        <f aca="false">IF($A258="","",TEXT($A258,"mmmm"))</f>
        <v/>
      </c>
      <c r="C258" s="24"/>
      <c r="D258" s="24"/>
      <c r="E258" s="32"/>
      <c r="F258" s="25"/>
      <c r="G258" s="26" t="str">
        <f aca="false">IF($A258="","",IFERROR(F258/E258,0))</f>
        <v/>
      </c>
      <c r="H258" s="32"/>
      <c r="I258" s="26" t="str">
        <f aca="false">IF($A258="","",ROUND(G258*H258,2))</f>
        <v/>
      </c>
      <c r="J258" s="24"/>
      <c r="K258" s="24"/>
    </row>
    <row r="259" customFormat="false" ht="15" hidden="false" customHeight="false" outlineLevel="0" collapsed="false">
      <c r="A259" s="27"/>
      <c r="B259" s="23" t="str">
        <f aca="false">IF($A259="","",TEXT($A259,"mmmm"))</f>
        <v/>
      </c>
      <c r="C259" s="28"/>
      <c r="D259" s="28"/>
      <c r="E259" s="33"/>
      <c r="F259" s="29"/>
      <c r="G259" s="26" t="str">
        <f aca="false">IF($A259="","",IFERROR(F259/E259,0))</f>
        <v/>
      </c>
      <c r="H259" s="33"/>
      <c r="I259" s="26" t="str">
        <f aca="false">IF($A259="","",ROUND(G259*H259,2))</f>
        <v/>
      </c>
      <c r="J259" s="28"/>
      <c r="K259" s="28"/>
    </row>
    <row r="260" customFormat="false" ht="15" hidden="false" customHeight="false" outlineLevel="0" collapsed="false">
      <c r="A260" s="22"/>
      <c r="B260" s="23" t="str">
        <f aca="false">IF($A260="","",TEXT($A260,"mmmm"))</f>
        <v/>
      </c>
      <c r="C260" s="24"/>
      <c r="D260" s="24"/>
      <c r="E260" s="32"/>
      <c r="F260" s="25"/>
      <c r="G260" s="26" t="str">
        <f aca="false">IF($A260="","",IFERROR(F260/E260,0))</f>
        <v/>
      </c>
      <c r="H260" s="32"/>
      <c r="I260" s="26" t="str">
        <f aca="false">IF($A260="","",ROUND(G260*H260,2))</f>
        <v/>
      </c>
      <c r="J260" s="24"/>
      <c r="K260" s="24"/>
    </row>
    <row r="261" customFormat="false" ht="15" hidden="false" customHeight="false" outlineLevel="0" collapsed="false">
      <c r="A261" s="27"/>
      <c r="B261" s="23" t="str">
        <f aca="false">IF($A261="","",TEXT($A261,"mmmm"))</f>
        <v/>
      </c>
      <c r="C261" s="28"/>
      <c r="D261" s="28"/>
      <c r="E261" s="33"/>
      <c r="F261" s="29"/>
      <c r="G261" s="26" t="str">
        <f aca="false">IF($A261="","",IFERROR(F261/E261,0))</f>
        <v/>
      </c>
      <c r="H261" s="33"/>
      <c r="I261" s="26" t="str">
        <f aca="false">IF($A261="","",ROUND(G261*H261,2))</f>
        <v/>
      </c>
      <c r="J261" s="28"/>
      <c r="K261" s="28"/>
    </row>
    <row r="262" customFormat="false" ht="15" hidden="false" customHeight="false" outlineLevel="0" collapsed="false">
      <c r="A262" s="22"/>
      <c r="B262" s="23" t="str">
        <f aca="false">IF($A262="","",TEXT($A262,"mmmm"))</f>
        <v/>
      </c>
      <c r="C262" s="24"/>
      <c r="D262" s="24"/>
      <c r="E262" s="32"/>
      <c r="F262" s="25"/>
      <c r="G262" s="26" t="str">
        <f aca="false">IF($A262="","",IFERROR(F262/E262,0))</f>
        <v/>
      </c>
      <c r="H262" s="32"/>
      <c r="I262" s="26" t="str">
        <f aca="false">IF($A262="","",ROUND(G262*H262,2))</f>
        <v/>
      </c>
      <c r="J262" s="24"/>
      <c r="K262" s="24"/>
    </row>
    <row r="263" customFormat="false" ht="15" hidden="false" customHeight="false" outlineLevel="0" collapsed="false">
      <c r="A263" s="27"/>
      <c r="B263" s="23" t="str">
        <f aca="false">IF($A263="","",TEXT($A263,"mmmm"))</f>
        <v/>
      </c>
      <c r="C263" s="28"/>
      <c r="D263" s="28"/>
      <c r="E263" s="33"/>
      <c r="F263" s="29"/>
      <c r="G263" s="26" t="str">
        <f aca="false">IF($A263="","",IFERROR(F263/E263,0))</f>
        <v/>
      </c>
      <c r="H263" s="33"/>
      <c r="I263" s="26" t="str">
        <f aca="false">IF($A263="","",ROUND(G263*H263,2))</f>
        <v/>
      </c>
      <c r="J263" s="28"/>
      <c r="K263" s="28"/>
    </row>
    <row r="264" customFormat="false" ht="15" hidden="false" customHeight="false" outlineLevel="0" collapsed="false">
      <c r="A264" s="22"/>
      <c r="B264" s="23" t="str">
        <f aca="false">IF($A264="","",TEXT($A264,"mmmm"))</f>
        <v/>
      </c>
      <c r="C264" s="24"/>
      <c r="D264" s="24"/>
      <c r="E264" s="32"/>
      <c r="F264" s="25"/>
      <c r="G264" s="26" t="str">
        <f aca="false">IF($A264="","",IFERROR(F264/E264,0))</f>
        <v/>
      </c>
      <c r="H264" s="32"/>
      <c r="I264" s="26" t="str">
        <f aca="false">IF($A264="","",ROUND(G264*H264,2))</f>
        <v/>
      </c>
      <c r="J264" s="24"/>
      <c r="K264" s="24"/>
    </row>
    <row r="265" customFormat="false" ht="15" hidden="false" customHeight="false" outlineLevel="0" collapsed="false">
      <c r="A265" s="27"/>
      <c r="B265" s="23" t="str">
        <f aca="false">IF($A265="","",TEXT($A265,"mmmm"))</f>
        <v/>
      </c>
      <c r="C265" s="28"/>
      <c r="D265" s="28"/>
      <c r="E265" s="33"/>
      <c r="F265" s="29"/>
      <c r="G265" s="26" t="str">
        <f aca="false">IF($A265="","",IFERROR(F265/E265,0))</f>
        <v/>
      </c>
      <c r="H265" s="33"/>
      <c r="I265" s="26" t="str">
        <f aca="false">IF($A265="","",ROUND(G265*H265,2))</f>
        <v/>
      </c>
      <c r="J265" s="28"/>
      <c r="K265" s="28"/>
    </row>
    <row r="266" customFormat="false" ht="15" hidden="false" customHeight="false" outlineLevel="0" collapsed="false">
      <c r="A266" s="22"/>
      <c r="B266" s="23" t="str">
        <f aca="false">IF($A266="","",TEXT($A266,"mmmm"))</f>
        <v/>
      </c>
      <c r="C266" s="24"/>
      <c r="D266" s="24"/>
      <c r="E266" s="32"/>
      <c r="F266" s="25"/>
      <c r="G266" s="26" t="str">
        <f aca="false">IF($A266="","",IFERROR(F266/E266,0))</f>
        <v/>
      </c>
      <c r="H266" s="32"/>
      <c r="I266" s="26" t="str">
        <f aca="false">IF($A266="","",ROUND(G266*H266,2))</f>
        <v/>
      </c>
      <c r="J266" s="24"/>
      <c r="K266" s="24"/>
    </row>
    <row r="267" customFormat="false" ht="15" hidden="false" customHeight="false" outlineLevel="0" collapsed="false">
      <c r="A267" s="27"/>
      <c r="B267" s="23" t="str">
        <f aca="false">IF($A267="","",TEXT($A267,"mmmm"))</f>
        <v/>
      </c>
      <c r="C267" s="28"/>
      <c r="D267" s="28"/>
      <c r="E267" s="33"/>
      <c r="F267" s="29"/>
      <c r="G267" s="26" t="str">
        <f aca="false">IF($A267="","",IFERROR(F267/E267,0))</f>
        <v/>
      </c>
      <c r="H267" s="33"/>
      <c r="I267" s="26" t="str">
        <f aca="false">IF($A267="","",ROUND(G267*H267,2))</f>
        <v/>
      </c>
      <c r="J267" s="28"/>
      <c r="K267" s="28"/>
    </row>
    <row r="268" customFormat="false" ht="15" hidden="false" customHeight="false" outlineLevel="0" collapsed="false">
      <c r="A268" s="22"/>
      <c r="B268" s="23" t="str">
        <f aca="false">IF($A268="","",TEXT($A268,"mmmm"))</f>
        <v/>
      </c>
      <c r="C268" s="24"/>
      <c r="D268" s="24"/>
      <c r="E268" s="32"/>
      <c r="F268" s="25"/>
      <c r="G268" s="26" t="str">
        <f aca="false">IF($A268="","",IFERROR(F268/E268,0))</f>
        <v/>
      </c>
      <c r="H268" s="32"/>
      <c r="I268" s="26" t="str">
        <f aca="false">IF($A268="","",ROUND(G268*H268,2))</f>
        <v/>
      </c>
      <c r="J268" s="24"/>
      <c r="K268" s="24"/>
    </row>
    <row r="269" customFormat="false" ht="15" hidden="false" customHeight="false" outlineLevel="0" collapsed="false">
      <c r="A269" s="27"/>
      <c r="B269" s="23" t="str">
        <f aca="false">IF($A269="","",TEXT($A269,"mmmm"))</f>
        <v/>
      </c>
      <c r="C269" s="28"/>
      <c r="D269" s="28"/>
      <c r="E269" s="33"/>
      <c r="F269" s="29"/>
      <c r="G269" s="26" t="str">
        <f aca="false">IF($A269="","",IFERROR(F269/E269,0))</f>
        <v/>
      </c>
      <c r="H269" s="33"/>
      <c r="I269" s="26" t="str">
        <f aca="false">IF($A269="","",ROUND(G269*H269,2))</f>
        <v/>
      </c>
      <c r="J269" s="28"/>
      <c r="K269" s="28"/>
    </row>
    <row r="270" customFormat="false" ht="15" hidden="false" customHeight="false" outlineLevel="0" collapsed="false">
      <c r="A270" s="22"/>
      <c r="B270" s="23" t="str">
        <f aca="false">IF($A270="","",TEXT($A270,"mmmm"))</f>
        <v/>
      </c>
      <c r="C270" s="24"/>
      <c r="D270" s="24"/>
      <c r="E270" s="32"/>
      <c r="F270" s="25"/>
      <c r="G270" s="26" t="str">
        <f aca="false">IF($A270="","",IFERROR(F270/E270,0))</f>
        <v/>
      </c>
      <c r="H270" s="32"/>
      <c r="I270" s="26" t="str">
        <f aca="false">IF($A270="","",ROUND(G270*H270,2))</f>
        <v/>
      </c>
      <c r="J270" s="24"/>
      <c r="K270" s="24"/>
    </row>
    <row r="271" customFormat="false" ht="15" hidden="false" customHeight="false" outlineLevel="0" collapsed="false">
      <c r="A271" s="27"/>
      <c r="B271" s="23" t="str">
        <f aca="false">IF($A271="","",TEXT($A271,"mmmm"))</f>
        <v/>
      </c>
      <c r="C271" s="28"/>
      <c r="D271" s="28"/>
      <c r="E271" s="33"/>
      <c r="F271" s="29"/>
      <c r="G271" s="26" t="str">
        <f aca="false">IF($A271="","",IFERROR(F271/E271,0))</f>
        <v/>
      </c>
      <c r="H271" s="33"/>
      <c r="I271" s="26" t="str">
        <f aca="false">IF($A271="","",ROUND(G271*H271,2))</f>
        <v/>
      </c>
      <c r="J271" s="28"/>
      <c r="K271" s="28"/>
    </row>
    <row r="272" customFormat="false" ht="15" hidden="false" customHeight="false" outlineLevel="0" collapsed="false">
      <c r="A272" s="22"/>
      <c r="B272" s="23" t="str">
        <f aca="false">IF($A272="","",TEXT($A272,"mmmm"))</f>
        <v/>
      </c>
      <c r="C272" s="24"/>
      <c r="D272" s="24"/>
      <c r="E272" s="32"/>
      <c r="F272" s="25"/>
      <c r="G272" s="26" t="str">
        <f aca="false">IF($A272="","",IFERROR(F272/E272,0))</f>
        <v/>
      </c>
      <c r="H272" s="32"/>
      <c r="I272" s="26" t="str">
        <f aca="false">IF($A272="","",ROUND(G272*H272,2))</f>
        <v/>
      </c>
      <c r="J272" s="24"/>
      <c r="K272" s="24"/>
    </row>
    <row r="273" customFormat="false" ht="15" hidden="false" customHeight="false" outlineLevel="0" collapsed="false">
      <c r="A273" s="27"/>
      <c r="B273" s="23" t="str">
        <f aca="false">IF($A273="","",TEXT($A273,"mmmm"))</f>
        <v/>
      </c>
      <c r="C273" s="28"/>
      <c r="D273" s="28"/>
      <c r="E273" s="33"/>
      <c r="F273" s="29"/>
      <c r="G273" s="26" t="str">
        <f aca="false">IF($A273="","",IFERROR(F273/E273,0))</f>
        <v/>
      </c>
      <c r="H273" s="33"/>
      <c r="I273" s="26" t="str">
        <f aca="false">IF($A273="","",ROUND(G273*H273,2))</f>
        <v/>
      </c>
      <c r="J273" s="28"/>
      <c r="K273" s="28"/>
    </row>
    <row r="274" customFormat="false" ht="15" hidden="false" customHeight="false" outlineLevel="0" collapsed="false">
      <c r="A274" s="22"/>
      <c r="B274" s="23" t="str">
        <f aca="false">IF($A274="","",TEXT($A274,"mmmm"))</f>
        <v/>
      </c>
      <c r="C274" s="24"/>
      <c r="D274" s="24"/>
      <c r="E274" s="32"/>
      <c r="F274" s="25"/>
      <c r="G274" s="26" t="str">
        <f aca="false">IF($A274="","",IFERROR(F274/E274,0))</f>
        <v/>
      </c>
      <c r="H274" s="32"/>
      <c r="I274" s="26" t="str">
        <f aca="false">IF($A274="","",ROUND(G274*H274,2))</f>
        <v/>
      </c>
      <c r="J274" s="24"/>
      <c r="K274" s="24"/>
    </row>
    <row r="275" customFormat="false" ht="15" hidden="false" customHeight="false" outlineLevel="0" collapsed="false">
      <c r="A275" s="27"/>
      <c r="B275" s="23" t="str">
        <f aca="false">IF($A275="","",TEXT($A275,"mmmm"))</f>
        <v/>
      </c>
      <c r="C275" s="28"/>
      <c r="D275" s="28"/>
      <c r="E275" s="33"/>
      <c r="F275" s="29"/>
      <c r="G275" s="26" t="str">
        <f aca="false">IF($A275="","",IFERROR(F275/E275,0))</f>
        <v/>
      </c>
      <c r="H275" s="33"/>
      <c r="I275" s="26" t="str">
        <f aca="false">IF($A275="","",ROUND(G275*H275,2))</f>
        <v/>
      </c>
      <c r="J275" s="28"/>
      <c r="K275" s="28"/>
    </row>
    <row r="276" customFormat="false" ht="15" hidden="false" customHeight="false" outlineLevel="0" collapsed="false">
      <c r="A276" s="22"/>
      <c r="B276" s="23" t="str">
        <f aca="false">IF($A276="","",TEXT($A276,"mmmm"))</f>
        <v/>
      </c>
      <c r="C276" s="24"/>
      <c r="D276" s="24"/>
      <c r="E276" s="32"/>
      <c r="F276" s="25"/>
      <c r="G276" s="26" t="str">
        <f aca="false">IF($A276="","",IFERROR(F276/E276,0))</f>
        <v/>
      </c>
      <c r="H276" s="32"/>
      <c r="I276" s="26" t="str">
        <f aca="false">IF($A276="","",ROUND(G276*H276,2))</f>
        <v/>
      </c>
      <c r="J276" s="24"/>
      <c r="K276" s="24"/>
    </row>
    <row r="277" customFormat="false" ht="15" hidden="false" customHeight="false" outlineLevel="0" collapsed="false">
      <c r="A277" s="27"/>
      <c r="B277" s="23" t="str">
        <f aca="false">IF($A277="","",TEXT($A277,"mmmm"))</f>
        <v/>
      </c>
      <c r="C277" s="28"/>
      <c r="D277" s="28"/>
      <c r="E277" s="33"/>
      <c r="F277" s="29"/>
      <c r="G277" s="26" t="str">
        <f aca="false">IF($A277="","",IFERROR(F277/E277,0))</f>
        <v/>
      </c>
      <c r="H277" s="33"/>
      <c r="I277" s="26" t="str">
        <f aca="false">IF($A277="","",ROUND(G277*H277,2))</f>
        <v/>
      </c>
      <c r="J277" s="28"/>
      <c r="K277" s="28"/>
    </row>
    <row r="278" customFormat="false" ht="15" hidden="false" customHeight="false" outlineLevel="0" collapsed="false">
      <c r="A278" s="22"/>
      <c r="B278" s="23" t="str">
        <f aca="false">IF($A278="","",TEXT($A278,"mmmm"))</f>
        <v/>
      </c>
      <c r="C278" s="24"/>
      <c r="D278" s="24"/>
      <c r="E278" s="32"/>
      <c r="F278" s="25"/>
      <c r="G278" s="26" t="str">
        <f aca="false">IF($A278="","",IFERROR(F278/E278,0))</f>
        <v/>
      </c>
      <c r="H278" s="32"/>
      <c r="I278" s="26" t="str">
        <f aca="false">IF($A278="","",ROUND(G278*H278,2))</f>
        <v/>
      </c>
      <c r="J278" s="24"/>
      <c r="K278" s="24"/>
    </row>
    <row r="279" customFormat="false" ht="15" hidden="false" customHeight="false" outlineLevel="0" collapsed="false">
      <c r="A279" s="27"/>
      <c r="B279" s="23" t="str">
        <f aca="false">IF($A279="","",TEXT($A279,"mmmm"))</f>
        <v/>
      </c>
      <c r="C279" s="28"/>
      <c r="D279" s="28"/>
      <c r="E279" s="33"/>
      <c r="F279" s="29"/>
      <c r="G279" s="26" t="str">
        <f aca="false">IF($A279="","",IFERROR(F279/E279,0))</f>
        <v/>
      </c>
      <c r="H279" s="33"/>
      <c r="I279" s="26" t="str">
        <f aca="false">IF($A279="","",ROUND(G279*H279,2))</f>
        <v/>
      </c>
      <c r="J279" s="28"/>
      <c r="K279" s="28"/>
    </row>
    <row r="280" customFormat="false" ht="15" hidden="false" customHeight="false" outlineLevel="0" collapsed="false">
      <c r="A280" s="22"/>
      <c r="B280" s="23" t="str">
        <f aca="false">IF($A280="","",TEXT($A280,"mmmm"))</f>
        <v/>
      </c>
      <c r="C280" s="24"/>
      <c r="D280" s="24"/>
      <c r="E280" s="32"/>
      <c r="F280" s="25"/>
      <c r="G280" s="26" t="str">
        <f aca="false">IF($A280="","",IFERROR(F280/E280,0))</f>
        <v/>
      </c>
      <c r="H280" s="32"/>
      <c r="I280" s="26" t="str">
        <f aca="false">IF($A280="","",ROUND(G280*H280,2))</f>
        <v/>
      </c>
      <c r="J280" s="24"/>
      <c r="K280" s="24"/>
    </row>
    <row r="281" customFormat="false" ht="15" hidden="false" customHeight="false" outlineLevel="0" collapsed="false">
      <c r="A281" s="27"/>
      <c r="B281" s="23" t="str">
        <f aca="false">IF($A281="","",TEXT($A281,"mmmm"))</f>
        <v/>
      </c>
      <c r="C281" s="28"/>
      <c r="D281" s="28"/>
      <c r="E281" s="33"/>
      <c r="F281" s="29"/>
      <c r="G281" s="26" t="str">
        <f aca="false">IF($A281="","",IFERROR(F281/E281,0))</f>
        <v/>
      </c>
      <c r="H281" s="33"/>
      <c r="I281" s="26" t="str">
        <f aca="false">IF($A281="","",ROUND(G281*H281,2))</f>
        <v/>
      </c>
      <c r="J281" s="28"/>
      <c r="K281" s="28"/>
    </row>
    <row r="282" customFormat="false" ht="15" hidden="false" customHeight="false" outlineLevel="0" collapsed="false">
      <c r="A282" s="22"/>
      <c r="B282" s="23" t="str">
        <f aca="false">IF($A282="","",TEXT($A282,"mmmm"))</f>
        <v/>
      </c>
      <c r="C282" s="24"/>
      <c r="D282" s="24"/>
      <c r="E282" s="32"/>
      <c r="F282" s="25"/>
      <c r="G282" s="26" t="str">
        <f aca="false">IF($A282="","",IFERROR(F282/E282,0))</f>
        <v/>
      </c>
      <c r="H282" s="32"/>
      <c r="I282" s="26" t="str">
        <f aca="false">IF($A282="","",ROUND(G282*H282,2))</f>
        <v/>
      </c>
      <c r="J282" s="24"/>
      <c r="K282" s="24"/>
    </row>
    <row r="283" customFormat="false" ht="15" hidden="false" customHeight="false" outlineLevel="0" collapsed="false">
      <c r="A283" s="27"/>
      <c r="B283" s="23" t="str">
        <f aca="false">IF($A283="","",TEXT($A283,"mmmm"))</f>
        <v/>
      </c>
      <c r="C283" s="28"/>
      <c r="D283" s="28"/>
      <c r="E283" s="33"/>
      <c r="F283" s="29"/>
      <c r="G283" s="26" t="str">
        <f aca="false">IF($A283="","",IFERROR(F283/E283,0))</f>
        <v/>
      </c>
      <c r="H283" s="33"/>
      <c r="I283" s="26" t="str">
        <f aca="false">IF($A283="","",ROUND(G283*H283,2))</f>
        <v/>
      </c>
      <c r="J283" s="28"/>
      <c r="K283" s="28"/>
    </row>
    <row r="284" customFormat="false" ht="15" hidden="false" customHeight="false" outlineLevel="0" collapsed="false">
      <c r="A284" s="22"/>
      <c r="B284" s="23" t="str">
        <f aca="false">IF($A284="","",TEXT($A284,"mmmm"))</f>
        <v/>
      </c>
      <c r="C284" s="24"/>
      <c r="D284" s="24"/>
      <c r="E284" s="32"/>
      <c r="F284" s="25"/>
      <c r="G284" s="26" t="str">
        <f aca="false">IF($A284="","",IFERROR(F284/E284,0))</f>
        <v/>
      </c>
      <c r="H284" s="32"/>
      <c r="I284" s="26" t="str">
        <f aca="false">IF($A284="","",ROUND(G284*H284,2))</f>
        <v/>
      </c>
      <c r="J284" s="24"/>
      <c r="K284" s="24"/>
    </row>
    <row r="285" customFormat="false" ht="15" hidden="false" customHeight="false" outlineLevel="0" collapsed="false">
      <c r="A285" s="27"/>
      <c r="B285" s="23" t="str">
        <f aca="false">IF($A285="","",TEXT($A285,"mmmm"))</f>
        <v/>
      </c>
      <c r="C285" s="28"/>
      <c r="D285" s="28"/>
      <c r="E285" s="33"/>
      <c r="F285" s="29"/>
      <c r="G285" s="26" t="str">
        <f aca="false">IF($A285="","",IFERROR(F285/E285,0))</f>
        <v/>
      </c>
      <c r="H285" s="33"/>
      <c r="I285" s="26" t="str">
        <f aca="false">IF($A285="","",ROUND(G285*H285,2))</f>
        <v/>
      </c>
      <c r="J285" s="28"/>
      <c r="K285" s="28"/>
    </row>
    <row r="286" customFormat="false" ht="15" hidden="false" customHeight="false" outlineLevel="0" collapsed="false">
      <c r="A286" s="22"/>
      <c r="B286" s="23" t="str">
        <f aca="false">IF($A286="","",TEXT($A286,"mmmm"))</f>
        <v/>
      </c>
      <c r="C286" s="24"/>
      <c r="D286" s="24"/>
      <c r="E286" s="32"/>
      <c r="F286" s="25"/>
      <c r="G286" s="26" t="str">
        <f aca="false">IF($A286="","",IFERROR(F286/E286,0))</f>
        <v/>
      </c>
      <c r="H286" s="32"/>
      <c r="I286" s="26" t="str">
        <f aca="false">IF($A286="","",ROUND(G286*H286,2))</f>
        <v/>
      </c>
      <c r="J286" s="24"/>
      <c r="K286" s="24"/>
    </row>
    <row r="287" customFormat="false" ht="15" hidden="false" customHeight="false" outlineLevel="0" collapsed="false">
      <c r="A287" s="27"/>
      <c r="B287" s="23" t="str">
        <f aca="false">IF($A287="","",TEXT($A287,"mmmm"))</f>
        <v/>
      </c>
      <c r="C287" s="28"/>
      <c r="D287" s="28"/>
      <c r="E287" s="33"/>
      <c r="F287" s="29"/>
      <c r="G287" s="26" t="str">
        <f aca="false">IF($A287="","",IFERROR(F287/E287,0))</f>
        <v/>
      </c>
      <c r="H287" s="33"/>
      <c r="I287" s="26" t="str">
        <f aca="false">IF($A287="","",ROUND(G287*H287,2))</f>
        <v/>
      </c>
      <c r="J287" s="28"/>
      <c r="K287" s="28"/>
    </row>
    <row r="288" customFormat="false" ht="15" hidden="false" customHeight="false" outlineLevel="0" collapsed="false">
      <c r="A288" s="22"/>
      <c r="B288" s="23" t="str">
        <f aca="false">IF($A288="","",TEXT($A288,"mmmm"))</f>
        <v/>
      </c>
      <c r="C288" s="24"/>
      <c r="D288" s="24"/>
      <c r="E288" s="32"/>
      <c r="F288" s="25"/>
      <c r="G288" s="26" t="str">
        <f aca="false">IF($A288="","",IFERROR(F288/E288,0))</f>
        <v/>
      </c>
      <c r="H288" s="32"/>
      <c r="I288" s="26" t="str">
        <f aca="false">IF($A288="","",ROUND(G288*H288,2))</f>
        <v/>
      </c>
      <c r="J288" s="24"/>
      <c r="K288" s="24"/>
    </row>
    <row r="289" customFormat="false" ht="15" hidden="false" customHeight="false" outlineLevel="0" collapsed="false">
      <c r="A289" s="27"/>
      <c r="B289" s="23" t="str">
        <f aca="false">IF($A289="","",TEXT($A289,"mmmm"))</f>
        <v/>
      </c>
      <c r="C289" s="28"/>
      <c r="D289" s="28"/>
      <c r="E289" s="33"/>
      <c r="F289" s="29"/>
      <c r="G289" s="26" t="str">
        <f aca="false">IF($A289="","",IFERROR(F289/E289,0))</f>
        <v/>
      </c>
      <c r="H289" s="33"/>
      <c r="I289" s="26" t="str">
        <f aca="false">IF($A289="","",ROUND(G289*H289,2))</f>
        <v/>
      </c>
      <c r="J289" s="28"/>
      <c r="K289" s="28"/>
    </row>
    <row r="290" customFormat="false" ht="15" hidden="false" customHeight="false" outlineLevel="0" collapsed="false">
      <c r="A290" s="22"/>
      <c r="B290" s="23" t="str">
        <f aca="false">IF($A290="","",TEXT($A290,"mmmm"))</f>
        <v/>
      </c>
      <c r="C290" s="24"/>
      <c r="D290" s="24"/>
      <c r="E290" s="32"/>
      <c r="F290" s="25"/>
      <c r="G290" s="26" t="str">
        <f aca="false">IF($A290="","",IFERROR(F290/E290,0))</f>
        <v/>
      </c>
      <c r="H290" s="32"/>
      <c r="I290" s="26" t="str">
        <f aca="false">IF($A290="","",ROUND(G290*H290,2))</f>
        <v/>
      </c>
      <c r="J290" s="24"/>
      <c r="K290" s="24"/>
    </row>
    <row r="291" customFormat="false" ht="15" hidden="false" customHeight="false" outlineLevel="0" collapsed="false">
      <c r="A291" s="27"/>
      <c r="B291" s="23" t="str">
        <f aca="false">IF($A291="","",TEXT($A291,"mmmm"))</f>
        <v/>
      </c>
      <c r="C291" s="28"/>
      <c r="D291" s="28"/>
      <c r="E291" s="33"/>
      <c r="F291" s="29"/>
      <c r="G291" s="26" t="str">
        <f aca="false">IF($A291="","",IFERROR(F291/E291,0))</f>
        <v/>
      </c>
      <c r="H291" s="33"/>
      <c r="I291" s="26" t="str">
        <f aca="false">IF($A291="","",ROUND(G291*H291,2))</f>
        <v/>
      </c>
      <c r="J291" s="28"/>
      <c r="K291" s="28"/>
    </row>
    <row r="292" customFormat="false" ht="15" hidden="false" customHeight="false" outlineLevel="0" collapsed="false">
      <c r="A292" s="22"/>
      <c r="B292" s="23" t="str">
        <f aca="false">IF($A292="","",TEXT($A292,"mmmm"))</f>
        <v/>
      </c>
      <c r="C292" s="24"/>
      <c r="D292" s="24"/>
      <c r="E292" s="32"/>
      <c r="F292" s="25"/>
      <c r="G292" s="26" t="str">
        <f aca="false">IF($A292="","",IFERROR(F292/E292,0))</f>
        <v/>
      </c>
      <c r="H292" s="32"/>
      <c r="I292" s="26" t="str">
        <f aca="false">IF($A292="","",ROUND(G292*H292,2))</f>
        <v/>
      </c>
      <c r="J292" s="24"/>
      <c r="K292" s="24"/>
    </row>
    <row r="293" customFormat="false" ht="15" hidden="false" customHeight="false" outlineLevel="0" collapsed="false">
      <c r="A293" s="27"/>
      <c r="B293" s="23" t="str">
        <f aca="false">IF($A293="","",TEXT($A293,"mmmm"))</f>
        <v/>
      </c>
      <c r="C293" s="28"/>
      <c r="D293" s="28"/>
      <c r="E293" s="33"/>
      <c r="F293" s="29"/>
      <c r="G293" s="26" t="str">
        <f aca="false">IF($A293="","",IFERROR(F293/E293,0))</f>
        <v/>
      </c>
      <c r="H293" s="33"/>
      <c r="I293" s="26" t="str">
        <f aca="false">IF($A293="","",ROUND(G293*H293,2))</f>
        <v/>
      </c>
      <c r="J293" s="28"/>
      <c r="K293" s="28"/>
    </row>
    <row r="294" customFormat="false" ht="15" hidden="false" customHeight="false" outlineLevel="0" collapsed="false">
      <c r="A294" s="22"/>
      <c r="B294" s="23" t="str">
        <f aca="false">IF($A294="","",TEXT($A294,"mmmm"))</f>
        <v/>
      </c>
      <c r="C294" s="24"/>
      <c r="D294" s="24"/>
      <c r="E294" s="32"/>
      <c r="F294" s="25"/>
      <c r="G294" s="26" t="str">
        <f aca="false">IF($A294="","",IFERROR(F294/E294,0))</f>
        <v/>
      </c>
      <c r="H294" s="32"/>
      <c r="I294" s="26" t="str">
        <f aca="false">IF($A294="","",ROUND(G294*H294,2))</f>
        <v/>
      </c>
      <c r="J294" s="24"/>
      <c r="K294" s="24"/>
    </row>
    <row r="295" customFormat="false" ht="15" hidden="false" customHeight="false" outlineLevel="0" collapsed="false">
      <c r="A295" s="27"/>
      <c r="B295" s="23" t="str">
        <f aca="false">IF($A295="","",TEXT($A295,"mmmm"))</f>
        <v/>
      </c>
      <c r="C295" s="28"/>
      <c r="D295" s="28"/>
      <c r="E295" s="33"/>
      <c r="F295" s="29"/>
      <c r="G295" s="26" t="str">
        <f aca="false">IF($A295="","",IFERROR(F295/E295,0))</f>
        <v/>
      </c>
      <c r="H295" s="33"/>
      <c r="I295" s="26" t="str">
        <f aca="false">IF($A295="","",ROUND(G295*H295,2))</f>
        <v/>
      </c>
      <c r="J295" s="28"/>
      <c r="K295" s="28"/>
    </row>
    <row r="296" customFormat="false" ht="15" hidden="false" customHeight="false" outlineLevel="0" collapsed="false">
      <c r="A296" s="22"/>
      <c r="B296" s="23" t="str">
        <f aca="false">IF($A296="","",TEXT($A296,"mmmm"))</f>
        <v/>
      </c>
      <c r="C296" s="24"/>
      <c r="D296" s="24"/>
      <c r="E296" s="32"/>
      <c r="F296" s="25"/>
      <c r="G296" s="26" t="str">
        <f aca="false">IF($A296="","",IFERROR(F296/E296,0))</f>
        <v/>
      </c>
      <c r="H296" s="32"/>
      <c r="I296" s="26" t="str">
        <f aca="false">IF($A296="","",ROUND(G296*H296,2))</f>
        <v/>
      </c>
      <c r="J296" s="24"/>
      <c r="K296" s="24"/>
    </row>
    <row r="297" customFormat="false" ht="15" hidden="false" customHeight="false" outlineLevel="0" collapsed="false">
      <c r="A297" s="27"/>
      <c r="B297" s="23" t="str">
        <f aca="false">IF($A297="","",TEXT($A297,"mmmm"))</f>
        <v/>
      </c>
      <c r="C297" s="28"/>
      <c r="D297" s="28"/>
      <c r="E297" s="33"/>
      <c r="F297" s="29"/>
      <c r="G297" s="26" t="str">
        <f aca="false">IF($A297="","",IFERROR(F297/E297,0))</f>
        <v/>
      </c>
      <c r="H297" s="33"/>
      <c r="I297" s="26" t="str">
        <f aca="false">IF($A297="","",ROUND(G297*H297,2))</f>
        <v/>
      </c>
      <c r="J297" s="28"/>
      <c r="K297" s="28"/>
    </row>
    <row r="298" customFormat="false" ht="15" hidden="false" customHeight="false" outlineLevel="0" collapsed="false">
      <c r="A298" s="22"/>
      <c r="B298" s="23" t="str">
        <f aca="false">IF($A298="","",TEXT($A298,"mmmm"))</f>
        <v/>
      </c>
      <c r="C298" s="24"/>
      <c r="D298" s="24"/>
      <c r="E298" s="32"/>
      <c r="F298" s="25"/>
      <c r="G298" s="26" t="str">
        <f aca="false">IF($A298="","",IFERROR(F298/E298,0))</f>
        <v/>
      </c>
      <c r="H298" s="32"/>
      <c r="I298" s="26" t="str">
        <f aca="false">IF($A298="","",ROUND(G298*H298,2))</f>
        <v/>
      </c>
      <c r="J298" s="24"/>
      <c r="K298" s="24"/>
    </row>
    <row r="299" customFormat="false" ht="15" hidden="false" customHeight="false" outlineLevel="0" collapsed="false">
      <c r="A299" s="27"/>
      <c r="B299" s="23" t="str">
        <f aca="false">IF($A299="","",TEXT($A299,"mmmm"))</f>
        <v/>
      </c>
      <c r="C299" s="28"/>
      <c r="D299" s="28"/>
      <c r="E299" s="33"/>
      <c r="F299" s="29"/>
      <c r="G299" s="26" t="str">
        <f aca="false">IF($A299="","",IFERROR(F299/E299,0))</f>
        <v/>
      </c>
      <c r="H299" s="33"/>
      <c r="I299" s="26" t="str">
        <f aca="false">IF($A299="","",ROUND(G299*H299,2))</f>
        <v/>
      </c>
      <c r="J299" s="28"/>
      <c r="K299" s="28"/>
    </row>
    <row r="300" customFormat="false" ht="15" hidden="false" customHeight="false" outlineLevel="0" collapsed="false">
      <c r="A300" s="22"/>
      <c r="B300" s="23" t="str">
        <f aca="false">IF($A300="","",TEXT($A300,"mmmm"))</f>
        <v/>
      </c>
      <c r="C300" s="24"/>
      <c r="D300" s="24"/>
      <c r="E300" s="32"/>
      <c r="F300" s="25"/>
      <c r="G300" s="26" t="str">
        <f aca="false">IF($A300="","",IFERROR(F300/E300,0))</f>
        <v/>
      </c>
      <c r="H300" s="32"/>
      <c r="I300" s="26" t="str">
        <f aca="false">IF($A300="","",ROUND(G300*H300,2))</f>
        <v/>
      </c>
      <c r="J300" s="24"/>
      <c r="K300" s="24"/>
    </row>
    <row r="301" customFormat="false" ht="15" hidden="false" customHeight="false" outlineLevel="0" collapsed="false">
      <c r="A301" s="27"/>
      <c r="B301" s="23" t="str">
        <f aca="false">IF($A301="","",TEXT($A301,"mmmm"))</f>
        <v/>
      </c>
      <c r="C301" s="28"/>
      <c r="D301" s="28"/>
      <c r="E301" s="33"/>
      <c r="F301" s="29"/>
      <c r="G301" s="26" t="str">
        <f aca="false">IF($A301="","",IFERROR(F301/E301,0))</f>
        <v/>
      </c>
      <c r="H301" s="33"/>
      <c r="I301" s="26" t="str">
        <f aca="false">IF($A301="","",ROUND(G301*H301,2))</f>
        <v/>
      </c>
      <c r="J301" s="28"/>
      <c r="K301" s="28"/>
    </row>
    <row r="302" customFormat="false" ht="15" hidden="false" customHeight="false" outlineLevel="0" collapsed="false">
      <c r="A302" s="22"/>
      <c r="B302" s="23" t="str">
        <f aca="false">IF($A302="","",TEXT($A302,"mmmm"))</f>
        <v/>
      </c>
      <c r="C302" s="24"/>
      <c r="D302" s="24"/>
      <c r="E302" s="32"/>
      <c r="F302" s="25"/>
      <c r="G302" s="26" t="str">
        <f aca="false">IF($A302="","",IFERROR(F302/E302,0))</f>
        <v/>
      </c>
      <c r="H302" s="32"/>
      <c r="I302" s="26" t="str">
        <f aca="false">IF($A302="","",ROUND(G302*H302,2))</f>
        <v/>
      </c>
      <c r="J302" s="24"/>
      <c r="K302" s="24"/>
    </row>
    <row r="303" customFormat="false" ht="15" hidden="false" customHeight="false" outlineLevel="0" collapsed="false">
      <c r="A303" s="27"/>
      <c r="B303" s="23" t="str">
        <f aca="false">IF($A303="","",TEXT($A303,"mmmm"))</f>
        <v/>
      </c>
      <c r="C303" s="28"/>
      <c r="D303" s="28"/>
      <c r="E303" s="33"/>
      <c r="F303" s="29"/>
      <c r="G303" s="26" t="str">
        <f aca="false">IF($A303="","",IFERROR(F303/E303,0))</f>
        <v/>
      </c>
      <c r="H303" s="33"/>
      <c r="I303" s="26" t="str">
        <f aca="false">IF($A303="","",ROUND(G303*H303,2))</f>
        <v/>
      </c>
      <c r="J303" s="28"/>
      <c r="K303" s="28"/>
    </row>
    <row r="304" customFormat="false" ht="15" hidden="false" customHeight="false" outlineLevel="0" collapsed="false">
      <c r="A304" s="22"/>
      <c r="B304" s="23" t="str">
        <f aca="false">IF($A304="","",TEXT($A304,"mmmm"))</f>
        <v/>
      </c>
      <c r="C304" s="24"/>
      <c r="D304" s="24"/>
      <c r="E304" s="32"/>
      <c r="F304" s="25"/>
      <c r="G304" s="26" t="str">
        <f aca="false">IF($A304="","",IFERROR(F304/E304,0))</f>
        <v/>
      </c>
      <c r="H304" s="32"/>
      <c r="I304" s="26" t="str">
        <f aca="false">IF($A304="","",ROUND(G304*H304,2))</f>
        <v/>
      </c>
      <c r="J304" s="24"/>
      <c r="K304" s="24"/>
    </row>
    <row r="305" customFormat="false" ht="15" hidden="false" customHeight="false" outlineLevel="0" collapsed="false">
      <c r="A305" s="27"/>
      <c r="B305" s="23" t="str">
        <f aca="false">IF($A305="","",TEXT($A305,"mmmm"))</f>
        <v/>
      </c>
      <c r="C305" s="28"/>
      <c r="D305" s="28"/>
      <c r="E305" s="33"/>
      <c r="F305" s="29"/>
      <c r="G305" s="26" t="str">
        <f aca="false">IF($A305="","",IFERROR(F305/E305,0))</f>
        <v/>
      </c>
      <c r="H305" s="33"/>
      <c r="I305" s="26" t="str">
        <f aca="false">IF($A305="","",ROUND(G305*H305,2))</f>
        <v/>
      </c>
      <c r="J305" s="28"/>
      <c r="K305" s="28"/>
    </row>
    <row r="306" customFormat="false" ht="15" hidden="false" customHeight="false" outlineLevel="0" collapsed="false">
      <c r="A306" s="22"/>
      <c r="B306" s="23" t="str">
        <f aca="false">IF($A306="","",TEXT($A306,"mmmm"))</f>
        <v/>
      </c>
      <c r="C306" s="24"/>
      <c r="D306" s="24"/>
      <c r="E306" s="32"/>
      <c r="F306" s="25"/>
      <c r="G306" s="26" t="str">
        <f aca="false">IF($A306="","",IFERROR(F306/E306,0))</f>
        <v/>
      </c>
      <c r="H306" s="32"/>
      <c r="I306" s="26" t="str">
        <f aca="false">IF($A306="","",ROUND(G306*H306,2))</f>
        <v/>
      </c>
      <c r="J306" s="24"/>
      <c r="K306" s="24"/>
    </row>
    <row r="307" customFormat="false" ht="15" hidden="false" customHeight="false" outlineLevel="0" collapsed="false">
      <c r="A307" s="27"/>
      <c r="B307" s="23" t="str">
        <f aca="false">IF($A307="","",TEXT($A307,"mmmm"))</f>
        <v/>
      </c>
      <c r="C307" s="28"/>
      <c r="D307" s="28"/>
      <c r="E307" s="33"/>
      <c r="F307" s="29"/>
      <c r="G307" s="26" t="str">
        <f aca="false">IF($A307="","",IFERROR(F307/E307,0))</f>
        <v/>
      </c>
      <c r="H307" s="33"/>
      <c r="I307" s="26" t="str">
        <f aca="false">IF($A307="","",ROUND(G307*H307,2))</f>
        <v/>
      </c>
      <c r="J307" s="28"/>
      <c r="K307" s="28"/>
    </row>
    <row r="308" customFormat="false" ht="15" hidden="false" customHeight="false" outlineLevel="0" collapsed="false">
      <c r="A308" s="22"/>
      <c r="B308" s="23" t="str">
        <f aca="false">IF($A308="","",TEXT($A308,"mmmm"))</f>
        <v/>
      </c>
      <c r="C308" s="24"/>
      <c r="D308" s="24"/>
      <c r="E308" s="32"/>
      <c r="F308" s="25"/>
      <c r="G308" s="26" t="str">
        <f aca="false">IF($A308="","",IFERROR(F308/E308,0))</f>
        <v/>
      </c>
      <c r="H308" s="32"/>
      <c r="I308" s="26" t="str">
        <f aca="false">IF($A308="","",ROUND(G308*H308,2))</f>
        <v/>
      </c>
      <c r="J308" s="24"/>
      <c r="K308" s="24"/>
    </row>
    <row r="309" customFormat="false" ht="15" hidden="false" customHeight="false" outlineLevel="0" collapsed="false">
      <c r="A309" s="27"/>
      <c r="B309" s="23" t="str">
        <f aca="false">IF($A309="","",TEXT($A309,"mmmm"))</f>
        <v/>
      </c>
      <c r="C309" s="28"/>
      <c r="D309" s="28"/>
      <c r="E309" s="33"/>
      <c r="F309" s="29"/>
      <c r="G309" s="26" t="str">
        <f aca="false">IF($A309="","",IFERROR(F309/E309,0))</f>
        <v/>
      </c>
      <c r="H309" s="33"/>
      <c r="I309" s="26" t="str">
        <f aca="false">IF($A309="","",ROUND(G309*H309,2))</f>
        <v/>
      </c>
      <c r="J309" s="28"/>
      <c r="K309" s="28"/>
    </row>
    <row r="310" customFormat="false" ht="15" hidden="false" customHeight="false" outlineLevel="0" collapsed="false">
      <c r="A310" s="22"/>
      <c r="B310" s="23" t="str">
        <f aca="false">IF($A310="","",TEXT($A310,"mmmm"))</f>
        <v/>
      </c>
      <c r="C310" s="24"/>
      <c r="D310" s="24"/>
      <c r="E310" s="32"/>
      <c r="F310" s="25"/>
      <c r="G310" s="26" t="str">
        <f aca="false">IF($A310="","",IFERROR(F310/E310,0))</f>
        <v/>
      </c>
      <c r="H310" s="32"/>
      <c r="I310" s="26" t="str">
        <f aca="false">IF($A310="","",ROUND(G310*H310,2))</f>
        <v/>
      </c>
      <c r="J310" s="24"/>
      <c r="K310" s="24"/>
    </row>
    <row r="311" customFormat="false" ht="15" hidden="false" customHeight="false" outlineLevel="0" collapsed="false">
      <c r="A311" s="27"/>
      <c r="B311" s="23" t="str">
        <f aca="false">IF($A311="","",TEXT($A311,"mmmm"))</f>
        <v/>
      </c>
      <c r="C311" s="28"/>
      <c r="D311" s="28"/>
      <c r="E311" s="33"/>
      <c r="F311" s="29"/>
      <c r="G311" s="26" t="str">
        <f aca="false">IF($A311="","",IFERROR(F311/E311,0))</f>
        <v/>
      </c>
      <c r="H311" s="33"/>
      <c r="I311" s="26" t="str">
        <f aca="false">IF($A311="","",ROUND(G311*H311,2))</f>
        <v/>
      </c>
      <c r="J311" s="28"/>
      <c r="K311" s="28"/>
    </row>
    <row r="312" customFormat="false" ht="15" hidden="false" customHeight="false" outlineLevel="0" collapsed="false">
      <c r="A312" s="22"/>
      <c r="B312" s="23" t="str">
        <f aca="false">IF($A312="","",TEXT($A312,"mmmm"))</f>
        <v/>
      </c>
      <c r="C312" s="24"/>
      <c r="D312" s="24"/>
      <c r="E312" s="32"/>
      <c r="F312" s="25"/>
      <c r="G312" s="26" t="str">
        <f aca="false">IF($A312="","",IFERROR(F312/E312,0))</f>
        <v/>
      </c>
      <c r="H312" s="32"/>
      <c r="I312" s="26" t="str">
        <f aca="false">IF($A312="","",ROUND(G312*H312,2))</f>
        <v/>
      </c>
      <c r="J312" s="24"/>
      <c r="K312" s="24"/>
    </row>
    <row r="313" customFormat="false" ht="15" hidden="false" customHeight="false" outlineLevel="0" collapsed="false">
      <c r="A313" s="27"/>
      <c r="B313" s="23" t="str">
        <f aca="false">IF($A313="","",TEXT($A313,"mmmm"))</f>
        <v/>
      </c>
      <c r="C313" s="28"/>
      <c r="D313" s="28"/>
      <c r="E313" s="33"/>
      <c r="F313" s="29"/>
      <c r="G313" s="26" t="str">
        <f aca="false">IF($A313="","",IFERROR(F313/E313,0))</f>
        <v/>
      </c>
      <c r="H313" s="33"/>
      <c r="I313" s="26" t="str">
        <f aca="false">IF($A313="","",ROUND(G313*H313,2))</f>
        <v/>
      </c>
      <c r="J313" s="28"/>
      <c r="K313" s="28"/>
    </row>
    <row r="314" customFormat="false" ht="15" hidden="false" customHeight="false" outlineLevel="0" collapsed="false">
      <c r="A314" s="22"/>
      <c r="B314" s="23" t="str">
        <f aca="false">IF($A314="","",TEXT($A314,"mmmm"))</f>
        <v/>
      </c>
      <c r="C314" s="24"/>
      <c r="D314" s="24"/>
      <c r="E314" s="32"/>
      <c r="F314" s="25"/>
      <c r="G314" s="26" t="str">
        <f aca="false">IF($A314="","",IFERROR(F314/E314,0))</f>
        <v/>
      </c>
      <c r="H314" s="32"/>
      <c r="I314" s="26" t="str">
        <f aca="false">IF($A314="","",ROUND(G314*H314,2))</f>
        <v/>
      </c>
      <c r="J314" s="24"/>
      <c r="K314" s="24"/>
    </row>
    <row r="315" customFormat="false" ht="15" hidden="false" customHeight="false" outlineLevel="0" collapsed="false">
      <c r="A315" s="27"/>
      <c r="B315" s="23" t="str">
        <f aca="false">IF($A315="","",TEXT($A315,"mmmm"))</f>
        <v/>
      </c>
      <c r="C315" s="28"/>
      <c r="D315" s="28"/>
      <c r="E315" s="33"/>
      <c r="F315" s="29"/>
      <c r="G315" s="26" t="str">
        <f aca="false">IF($A315="","",IFERROR(F315/E315,0))</f>
        <v/>
      </c>
      <c r="H315" s="33"/>
      <c r="I315" s="26" t="str">
        <f aca="false">IF($A315="","",ROUND(G315*H315,2))</f>
        <v/>
      </c>
      <c r="J315" s="28"/>
      <c r="K315" s="28"/>
    </row>
    <row r="316" customFormat="false" ht="15" hidden="false" customHeight="false" outlineLevel="0" collapsed="false">
      <c r="A316" s="22"/>
      <c r="B316" s="23" t="str">
        <f aca="false">IF($A316="","",TEXT($A316,"mmmm"))</f>
        <v/>
      </c>
      <c r="C316" s="24"/>
      <c r="D316" s="24"/>
      <c r="E316" s="32"/>
      <c r="F316" s="25"/>
      <c r="G316" s="26" t="str">
        <f aca="false">IF($A316="","",IFERROR(F316/E316,0))</f>
        <v/>
      </c>
      <c r="H316" s="32"/>
      <c r="I316" s="26" t="str">
        <f aca="false">IF($A316="","",ROUND(G316*H316,2))</f>
        <v/>
      </c>
      <c r="J316" s="24"/>
      <c r="K316" s="24"/>
    </row>
    <row r="317" customFormat="false" ht="15" hidden="false" customHeight="false" outlineLevel="0" collapsed="false">
      <c r="A317" s="27"/>
      <c r="B317" s="23" t="str">
        <f aca="false">IF($A317="","",TEXT($A317,"mmmm"))</f>
        <v/>
      </c>
      <c r="C317" s="28"/>
      <c r="D317" s="28"/>
      <c r="E317" s="33"/>
      <c r="F317" s="29"/>
      <c r="G317" s="26" t="str">
        <f aca="false">IF($A317="","",IFERROR(F317/E317,0))</f>
        <v/>
      </c>
      <c r="H317" s="33"/>
      <c r="I317" s="26" t="str">
        <f aca="false">IF($A317="","",ROUND(G317*H317,2))</f>
        <v/>
      </c>
      <c r="J317" s="28"/>
      <c r="K317" s="28"/>
    </row>
    <row r="318" customFormat="false" ht="15" hidden="false" customHeight="false" outlineLevel="0" collapsed="false">
      <c r="A318" s="22"/>
      <c r="B318" s="23" t="str">
        <f aca="false">IF($A318="","",TEXT($A318,"mmmm"))</f>
        <v/>
      </c>
      <c r="C318" s="24"/>
      <c r="D318" s="24"/>
      <c r="E318" s="32"/>
      <c r="F318" s="25"/>
      <c r="G318" s="26" t="str">
        <f aca="false">IF($A318="","",IFERROR(F318/E318,0))</f>
        <v/>
      </c>
      <c r="H318" s="32"/>
      <c r="I318" s="26" t="str">
        <f aca="false">IF($A318="","",ROUND(G318*H318,2))</f>
        <v/>
      </c>
      <c r="J318" s="24"/>
      <c r="K318" s="24"/>
    </row>
    <row r="319" customFormat="false" ht="15" hidden="false" customHeight="false" outlineLevel="0" collapsed="false">
      <c r="A319" s="27"/>
      <c r="B319" s="23" t="str">
        <f aca="false">IF($A319="","",TEXT($A319,"mmmm"))</f>
        <v/>
      </c>
      <c r="C319" s="28"/>
      <c r="D319" s="28"/>
      <c r="E319" s="33"/>
      <c r="F319" s="29"/>
      <c r="G319" s="26" t="str">
        <f aca="false">IF($A319="","",IFERROR(F319/E319,0))</f>
        <v/>
      </c>
      <c r="H319" s="33"/>
      <c r="I319" s="26" t="str">
        <f aca="false">IF($A319="","",ROUND(G319*H319,2))</f>
        <v/>
      </c>
      <c r="J319" s="28"/>
      <c r="K319" s="28"/>
    </row>
    <row r="320" customFormat="false" ht="15" hidden="false" customHeight="false" outlineLevel="0" collapsed="false">
      <c r="A320" s="22"/>
      <c r="B320" s="23" t="str">
        <f aca="false">IF($A320="","",TEXT($A320,"mmmm"))</f>
        <v/>
      </c>
      <c r="C320" s="24"/>
      <c r="D320" s="24"/>
      <c r="E320" s="32"/>
      <c r="F320" s="25"/>
      <c r="G320" s="26" t="str">
        <f aca="false">IF($A320="","",IFERROR(F320/E320,0))</f>
        <v/>
      </c>
      <c r="H320" s="32"/>
      <c r="I320" s="26" t="str">
        <f aca="false">IF($A320="","",ROUND(G320*H320,2))</f>
        <v/>
      </c>
      <c r="J320" s="24"/>
      <c r="K320" s="24"/>
    </row>
    <row r="321" customFormat="false" ht="15" hidden="false" customHeight="false" outlineLevel="0" collapsed="false">
      <c r="A321" s="27"/>
      <c r="B321" s="23" t="str">
        <f aca="false">IF($A321="","",TEXT($A321,"mmmm"))</f>
        <v/>
      </c>
      <c r="C321" s="28"/>
      <c r="D321" s="28"/>
      <c r="E321" s="33"/>
      <c r="F321" s="29"/>
      <c r="G321" s="26" t="str">
        <f aca="false">IF($A321="","",IFERROR(F321/E321,0))</f>
        <v/>
      </c>
      <c r="H321" s="33"/>
      <c r="I321" s="26" t="str">
        <f aca="false">IF($A321="","",ROUND(G321*H321,2))</f>
        <v/>
      </c>
      <c r="J321" s="28"/>
      <c r="K321" s="28"/>
    </row>
    <row r="322" customFormat="false" ht="15" hidden="false" customHeight="false" outlineLevel="0" collapsed="false">
      <c r="A322" s="22"/>
      <c r="B322" s="23" t="str">
        <f aca="false">IF($A322="","",TEXT($A322,"mmmm"))</f>
        <v/>
      </c>
      <c r="C322" s="24"/>
      <c r="D322" s="24"/>
      <c r="E322" s="32"/>
      <c r="F322" s="25"/>
      <c r="G322" s="26" t="str">
        <f aca="false">IF($A322="","",IFERROR(F322/E322,0))</f>
        <v/>
      </c>
      <c r="H322" s="32"/>
      <c r="I322" s="26" t="str">
        <f aca="false">IF($A322="","",ROUND(G322*H322,2))</f>
        <v/>
      </c>
      <c r="J322" s="24"/>
      <c r="K322" s="24"/>
    </row>
    <row r="323" customFormat="false" ht="15" hidden="false" customHeight="false" outlineLevel="0" collapsed="false">
      <c r="A323" s="27"/>
      <c r="B323" s="23" t="str">
        <f aca="false">IF($A323="","",TEXT($A323,"mmmm"))</f>
        <v/>
      </c>
      <c r="C323" s="28"/>
      <c r="D323" s="28"/>
      <c r="E323" s="33"/>
      <c r="F323" s="29"/>
      <c r="G323" s="26" t="str">
        <f aca="false">IF($A323="","",IFERROR(F323/E323,0))</f>
        <v/>
      </c>
      <c r="H323" s="33"/>
      <c r="I323" s="26" t="str">
        <f aca="false">IF($A323="","",ROUND(G323*H323,2))</f>
        <v/>
      </c>
      <c r="J323" s="28"/>
      <c r="K323" s="28"/>
    </row>
    <row r="324" customFormat="false" ht="15" hidden="false" customHeight="false" outlineLevel="0" collapsed="false">
      <c r="A324" s="22"/>
      <c r="B324" s="23" t="str">
        <f aca="false">IF($A324="","",TEXT($A324,"mmmm"))</f>
        <v/>
      </c>
      <c r="C324" s="24"/>
      <c r="D324" s="24"/>
      <c r="E324" s="32"/>
      <c r="F324" s="25"/>
      <c r="G324" s="26" t="str">
        <f aca="false">IF($A324="","",IFERROR(F324/E324,0))</f>
        <v/>
      </c>
      <c r="H324" s="32"/>
      <c r="I324" s="26" t="str">
        <f aca="false">IF($A324="","",ROUND(G324*H324,2))</f>
        <v/>
      </c>
      <c r="J324" s="24"/>
      <c r="K324" s="24"/>
    </row>
    <row r="325" customFormat="false" ht="15" hidden="false" customHeight="false" outlineLevel="0" collapsed="false">
      <c r="A325" s="27"/>
      <c r="B325" s="23" t="str">
        <f aca="false">IF($A325="","",TEXT($A325,"mmmm"))</f>
        <v/>
      </c>
      <c r="C325" s="28"/>
      <c r="D325" s="28"/>
      <c r="E325" s="33"/>
      <c r="F325" s="29"/>
      <c r="G325" s="26" t="str">
        <f aca="false">IF($A325="","",IFERROR(F325/E325,0))</f>
        <v/>
      </c>
      <c r="H325" s="33"/>
      <c r="I325" s="26" t="str">
        <f aca="false">IF($A325="","",ROUND(G325*H325,2))</f>
        <v/>
      </c>
      <c r="J325" s="28"/>
      <c r="K325" s="28"/>
    </row>
    <row r="326" customFormat="false" ht="15" hidden="false" customHeight="false" outlineLevel="0" collapsed="false">
      <c r="A326" s="22"/>
      <c r="B326" s="23" t="str">
        <f aca="false">IF($A326="","",TEXT($A326,"mmmm"))</f>
        <v/>
      </c>
      <c r="C326" s="24"/>
      <c r="D326" s="24"/>
      <c r="E326" s="32"/>
      <c r="F326" s="25"/>
      <c r="G326" s="26" t="str">
        <f aca="false">IF($A326="","",IFERROR(F326/E326,0))</f>
        <v/>
      </c>
      <c r="H326" s="32"/>
      <c r="I326" s="26" t="str">
        <f aca="false">IF($A326="","",ROUND(G326*H326,2))</f>
        <v/>
      </c>
      <c r="J326" s="24"/>
      <c r="K326" s="24"/>
    </row>
    <row r="327" customFormat="false" ht="15" hidden="false" customHeight="false" outlineLevel="0" collapsed="false">
      <c r="A327" s="27"/>
      <c r="B327" s="23" t="str">
        <f aca="false">IF($A327="","",TEXT($A327,"mmmm"))</f>
        <v/>
      </c>
      <c r="C327" s="28"/>
      <c r="D327" s="28"/>
      <c r="E327" s="33"/>
      <c r="F327" s="29"/>
      <c r="G327" s="26" t="str">
        <f aca="false">IF($A327="","",IFERROR(F327/E327,0))</f>
        <v/>
      </c>
      <c r="H327" s="33"/>
      <c r="I327" s="26" t="str">
        <f aca="false">IF($A327="","",ROUND(G327*H327,2))</f>
        <v/>
      </c>
      <c r="J327" s="28"/>
      <c r="K327" s="28"/>
    </row>
    <row r="328" customFormat="false" ht="15" hidden="false" customHeight="false" outlineLevel="0" collapsed="false">
      <c r="A328" s="22"/>
      <c r="B328" s="23" t="str">
        <f aca="false">IF($A328="","",TEXT($A328,"mmmm"))</f>
        <v/>
      </c>
      <c r="C328" s="24"/>
      <c r="D328" s="24"/>
      <c r="E328" s="32"/>
      <c r="F328" s="25"/>
      <c r="G328" s="26" t="str">
        <f aca="false">IF($A328="","",IFERROR(F328/E328,0))</f>
        <v/>
      </c>
      <c r="H328" s="32"/>
      <c r="I328" s="26" t="str">
        <f aca="false">IF($A328="","",ROUND(G328*H328,2))</f>
        <v/>
      </c>
      <c r="J328" s="24"/>
      <c r="K328" s="24"/>
    </row>
    <row r="329" customFormat="false" ht="15" hidden="false" customHeight="false" outlineLevel="0" collapsed="false">
      <c r="A329" s="27"/>
      <c r="B329" s="23" t="str">
        <f aca="false">IF($A329="","",TEXT($A329,"mmmm"))</f>
        <v/>
      </c>
      <c r="C329" s="28"/>
      <c r="D329" s="28"/>
      <c r="E329" s="33"/>
      <c r="F329" s="29"/>
      <c r="G329" s="26" t="str">
        <f aca="false">IF($A329="","",IFERROR(F329/E329,0))</f>
        <v/>
      </c>
      <c r="H329" s="33"/>
      <c r="I329" s="26" t="str">
        <f aca="false">IF($A329="","",ROUND(G329*H329,2))</f>
        <v/>
      </c>
      <c r="J329" s="28"/>
      <c r="K329" s="28"/>
    </row>
    <row r="330" customFormat="false" ht="15" hidden="false" customHeight="false" outlineLevel="0" collapsed="false">
      <c r="A330" s="22"/>
      <c r="B330" s="23" t="str">
        <f aca="false">IF($A330="","",TEXT($A330,"mmmm"))</f>
        <v/>
      </c>
      <c r="C330" s="24"/>
      <c r="D330" s="24"/>
      <c r="E330" s="32"/>
      <c r="F330" s="25"/>
      <c r="G330" s="26" t="str">
        <f aca="false">IF($A330="","",IFERROR(F330/E330,0))</f>
        <v/>
      </c>
      <c r="H330" s="32"/>
      <c r="I330" s="26" t="str">
        <f aca="false">IF($A330="","",ROUND(G330*H330,2))</f>
        <v/>
      </c>
      <c r="J330" s="24"/>
      <c r="K330" s="24"/>
    </row>
    <row r="331" customFormat="false" ht="15" hidden="false" customHeight="false" outlineLevel="0" collapsed="false">
      <c r="A331" s="27"/>
      <c r="B331" s="23" t="str">
        <f aca="false">IF($A331="","",TEXT($A331,"mmmm"))</f>
        <v/>
      </c>
      <c r="C331" s="28"/>
      <c r="D331" s="28"/>
      <c r="E331" s="33"/>
      <c r="F331" s="29"/>
      <c r="G331" s="26" t="str">
        <f aca="false">IF($A331="","",IFERROR(F331/E331,0))</f>
        <v/>
      </c>
      <c r="H331" s="33"/>
      <c r="I331" s="26" t="str">
        <f aca="false">IF($A331="","",ROUND(G331*H331,2))</f>
        <v/>
      </c>
      <c r="J331" s="28"/>
      <c r="K331" s="28"/>
    </row>
    <row r="332" customFormat="false" ht="15" hidden="false" customHeight="false" outlineLevel="0" collapsed="false">
      <c r="A332" s="22"/>
      <c r="B332" s="23" t="str">
        <f aca="false">IF($A332="","",TEXT($A332,"mmmm"))</f>
        <v/>
      </c>
      <c r="C332" s="24"/>
      <c r="D332" s="24"/>
      <c r="E332" s="32"/>
      <c r="F332" s="25"/>
      <c r="G332" s="26" t="str">
        <f aca="false">IF($A332="","",IFERROR(F332/E332,0))</f>
        <v/>
      </c>
      <c r="H332" s="32"/>
      <c r="I332" s="26" t="str">
        <f aca="false">IF($A332="","",ROUND(G332*H332,2))</f>
        <v/>
      </c>
      <c r="J332" s="24"/>
      <c r="K332" s="24"/>
    </row>
    <row r="333" customFormat="false" ht="15" hidden="false" customHeight="false" outlineLevel="0" collapsed="false">
      <c r="A333" s="27"/>
      <c r="B333" s="23" t="str">
        <f aca="false">IF($A333="","",TEXT($A333,"mmmm"))</f>
        <v/>
      </c>
      <c r="C333" s="28"/>
      <c r="D333" s="28"/>
      <c r="E333" s="33"/>
      <c r="F333" s="29"/>
      <c r="G333" s="26" t="str">
        <f aca="false">IF($A333="","",IFERROR(F333/E333,0))</f>
        <v/>
      </c>
      <c r="H333" s="33"/>
      <c r="I333" s="26" t="str">
        <f aca="false">IF($A333="","",ROUND(G333*H333,2))</f>
        <v/>
      </c>
      <c r="J333" s="28"/>
      <c r="K333" s="28"/>
    </row>
    <row r="334" customFormat="false" ht="15" hidden="false" customHeight="false" outlineLevel="0" collapsed="false">
      <c r="A334" s="22"/>
      <c r="B334" s="23" t="str">
        <f aca="false">IF($A334="","",TEXT($A334,"mmmm"))</f>
        <v/>
      </c>
      <c r="C334" s="24"/>
      <c r="D334" s="24"/>
      <c r="E334" s="32"/>
      <c r="F334" s="25"/>
      <c r="G334" s="26" t="str">
        <f aca="false">IF($A334="","",IFERROR(F334/E334,0))</f>
        <v/>
      </c>
      <c r="H334" s="32"/>
      <c r="I334" s="26" t="str">
        <f aca="false">IF($A334="","",ROUND(G334*H334,2))</f>
        <v/>
      </c>
      <c r="J334" s="24"/>
      <c r="K334" s="24"/>
    </row>
    <row r="335" customFormat="false" ht="15" hidden="false" customHeight="false" outlineLevel="0" collapsed="false">
      <c r="A335" s="27"/>
      <c r="B335" s="23" t="str">
        <f aca="false">IF($A335="","",TEXT($A335,"mmmm"))</f>
        <v/>
      </c>
      <c r="C335" s="28"/>
      <c r="D335" s="28"/>
      <c r="E335" s="33"/>
      <c r="F335" s="29"/>
      <c r="G335" s="26" t="str">
        <f aca="false">IF($A335="","",IFERROR(F335/E335,0))</f>
        <v/>
      </c>
      <c r="H335" s="33"/>
      <c r="I335" s="26" t="str">
        <f aca="false">IF($A335="","",ROUND(G335*H335,2))</f>
        <v/>
      </c>
      <c r="J335" s="28"/>
      <c r="K335" s="28"/>
    </row>
    <row r="336" customFormat="false" ht="15" hidden="false" customHeight="false" outlineLevel="0" collapsed="false">
      <c r="A336" s="22"/>
      <c r="B336" s="23" t="str">
        <f aca="false">IF($A336="","",TEXT($A336,"mmmm"))</f>
        <v/>
      </c>
      <c r="C336" s="24"/>
      <c r="D336" s="24"/>
      <c r="E336" s="32"/>
      <c r="F336" s="25"/>
      <c r="G336" s="26" t="str">
        <f aca="false">IF($A336="","",IFERROR(F336/E336,0))</f>
        <v/>
      </c>
      <c r="H336" s="32"/>
      <c r="I336" s="26" t="str">
        <f aca="false">IF($A336="","",ROUND(G336*H336,2))</f>
        <v/>
      </c>
      <c r="J336" s="24"/>
      <c r="K336" s="24"/>
    </row>
    <row r="337" customFormat="false" ht="15" hidden="false" customHeight="false" outlineLevel="0" collapsed="false">
      <c r="A337" s="27"/>
      <c r="B337" s="23" t="str">
        <f aca="false">IF($A337="","",TEXT($A337,"mmmm"))</f>
        <v/>
      </c>
      <c r="C337" s="28"/>
      <c r="D337" s="28"/>
      <c r="E337" s="33"/>
      <c r="F337" s="29"/>
      <c r="G337" s="26" t="str">
        <f aca="false">IF($A337="","",IFERROR(F337/E337,0))</f>
        <v/>
      </c>
      <c r="H337" s="33"/>
      <c r="I337" s="26" t="str">
        <f aca="false">IF($A337="","",ROUND(G337*H337,2))</f>
        <v/>
      </c>
      <c r="J337" s="28"/>
      <c r="K337" s="28"/>
    </row>
    <row r="338" customFormat="false" ht="15" hidden="false" customHeight="false" outlineLevel="0" collapsed="false">
      <c r="A338" s="22"/>
      <c r="B338" s="23" t="str">
        <f aca="false">IF($A338="","",TEXT($A338,"mmmm"))</f>
        <v/>
      </c>
      <c r="C338" s="24"/>
      <c r="D338" s="24"/>
      <c r="E338" s="32"/>
      <c r="F338" s="25"/>
      <c r="G338" s="26" t="str">
        <f aca="false">IF($A338="","",IFERROR(F338/E338,0))</f>
        <v/>
      </c>
      <c r="H338" s="32"/>
      <c r="I338" s="26" t="str">
        <f aca="false">IF($A338="","",ROUND(G338*H338,2))</f>
        <v/>
      </c>
      <c r="J338" s="24"/>
      <c r="K338" s="24"/>
    </row>
    <row r="339" customFormat="false" ht="15" hidden="false" customHeight="false" outlineLevel="0" collapsed="false">
      <c r="A339" s="27"/>
      <c r="B339" s="23" t="str">
        <f aca="false">IF($A339="","",TEXT($A339,"mmmm"))</f>
        <v/>
      </c>
      <c r="C339" s="28"/>
      <c r="D339" s="28"/>
      <c r="E339" s="33"/>
      <c r="F339" s="29"/>
      <c r="G339" s="26" t="str">
        <f aca="false">IF($A339="","",IFERROR(F339/E339,0))</f>
        <v/>
      </c>
      <c r="H339" s="33"/>
      <c r="I339" s="26" t="str">
        <f aca="false">IF($A339="","",ROUND(G339*H339,2))</f>
        <v/>
      </c>
      <c r="J339" s="28"/>
      <c r="K339" s="28"/>
    </row>
    <row r="340" customFormat="false" ht="15" hidden="false" customHeight="false" outlineLevel="0" collapsed="false">
      <c r="A340" s="22"/>
      <c r="B340" s="23" t="str">
        <f aca="false">IF($A340="","",TEXT($A340,"mmmm"))</f>
        <v/>
      </c>
      <c r="C340" s="24"/>
      <c r="D340" s="24"/>
      <c r="E340" s="32"/>
      <c r="F340" s="25"/>
      <c r="G340" s="26" t="str">
        <f aca="false">IF($A340="","",IFERROR(F340/E340,0))</f>
        <v/>
      </c>
      <c r="H340" s="32"/>
      <c r="I340" s="26" t="str">
        <f aca="false">IF($A340="","",ROUND(G340*H340,2))</f>
        <v/>
      </c>
      <c r="J340" s="24"/>
      <c r="K340" s="24"/>
    </row>
    <row r="341" customFormat="false" ht="15" hidden="false" customHeight="false" outlineLevel="0" collapsed="false">
      <c r="A341" s="27"/>
      <c r="B341" s="23" t="str">
        <f aca="false">IF($A341="","",TEXT($A341,"mmmm"))</f>
        <v/>
      </c>
      <c r="C341" s="28"/>
      <c r="D341" s="28"/>
      <c r="E341" s="33"/>
      <c r="F341" s="29"/>
      <c r="G341" s="26" t="str">
        <f aca="false">IF($A341="","",IFERROR(F341/E341,0))</f>
        <v/>
      </c>
      <c r="H341" s="33"/>
      <c r="I341" s="26" t="str">
        <f aca="false">IF($A341="","",ROUND(G341*H341,2))</f>
        <v/>
      </c>
      <c r="J341" s="28"/>
      <c r="K341" s="28"/>
    </row>
    <row r="342" customFormat="false" ht="15" hidden="false" customHeight="false" outlineLevel="0" collapsed="false">
      <c r="A342" s="22"/>
      <c r="B342" s="23" t="str">
        <f aca="false">IF($A342="","",TEXT($A342,"mmmm"))</f>
        <v/>
      </c>
      <c r="C342" s="24"/>
      <c r="D342" s="24"/>
      <c r="E342" s="32"/>
      <c r="F342" s="25"/>
      <c r="G342" s="26" t="str">
        <f aca="false">IF($A342="","",IFERROR(F342/E342,0))</f>
        <v/>
      </c>
      <c r="H342" s="32"/>
      <c r="I342" s="26" t="str">
        <f aca="false">IF($A342="","",ROUND(G342*H342,2))</f>
        <v/>
      </c>
      <c r="J342" s="24"/>
      <c r="K342" s="24"/>
    </row>
    <row r="343" customFormat="false" ht="15" hidden="false" customHeight="false" outlineLevel="0" collapsed="false">
      <c r="A343" s="27"/>
      <c r="B343" s="23" t="str">
        <f aca="false">IF($A343="","",TEXT($A343,"mmmm"))</f>
        <v/>
      </c>
      <c r="C343" s="28"/>
      <c r="D343" s="28"/>
      <c r="E343" s="33"/>
      <c r="F343" s="29"/>
      <c r="G343" s="26" t="str">
        <f aca="false">IF($A343="","",IFERROR(F343/E343,0))</f>
        <v/>
      </c>
      <c r="H343" s="33"/>
      <c r="I343" s="26" t="str">
        <f aca="false">IF($A343="","",ROUND(G343*H343,2))</f>
        <v/>
      </c>
      <c r="J343" s="28"/>
      <c r="K343" s="28"/>
    </row>
    <row r="344" customFormat="false" ht="15" hidden="false" customHeight="false" outlineLevel="0" collapsed="false">
      <c r="A344" s="22"/>
      <c r="B344" s="23" t="str">
        <f aca="false">IF($A344="","",TEXT($A344,"mmmm"))</f>
        <v/>
      </c>
      <c r="C344" s="24"/>
      <c r="D344" s="24"/>
      <c r="E344" s="32"/>
      <c r="F344" s="25"/>
      <c r="G344" s="26" t="str">
        <f aca="false">IF($A344="","",IFERROR(F344/E344,0))</f>
        <v/>
      </c>
      <c r="H344" s="32"/>
      <c r="I344" s="26" t="str">
        <f aca="false">IF($A344="","",ROUND(G344*H344,2))</f>
        <v/>
      </c>
      <c r="J344" s="24"/>
      <c r="K344" s="24"/>
    </row>
    <row r="345" customFormat="false" ht="15" hidden="false" customHeight="false" outlineLevel="0" collapsed="false">
      <c r="A345" s="27"/>
      <c r="B345" s="23" t="str">
        <f aca="false">IF($A345="","",TEXT($A345,"mmmm"))</f>
        <v/>
      </c>
      <c r="C345" s="28"/>
      <c r="D345" s="28"/>
      <c r="E345" s="33"/>
      <c r="F345" s="29"/>
      <c r="G345" s="26" t="str">
        <f aca="false">IF($A345="","",IFERROR(F345/E345,0))</f>
        <v/>
      </c>
      <c r="H345" s="33"/>
      <c r="I345" s="26" t="str">
        <f aca="false">IF($A345="","",ROUND(G345*H345,2))</f>
        <v/>
      </c>
      <c r="J345" s="28"/>
      <c r="K345" s="28"/>
    </row>
    <row r="346" customFormat="false" ht="15" hidden="false" customHeight="false" outlineLevel="0" collapsed="false">
      <c r="A346" s="22"/>
      <c r="B346" s="23" t="str">
        <f aca="false">IF($A346="","",TEXT($A346,"mmmm"))</f>
        <v/>
      </c>
      <c r="C346" s="24"/>
      <c r="D346" s="24"/>
      <c r="E346" s="32"/>
      <c r="F346" s="25"/>
      <c r="G346" s="26" t="str">
        <f aca="false">IF($A346="","",IFERROR(F346/E346,0))</f>
        <v/>
      </c>
      <c r="H346" s="32"/>
      <c r="I346" s="26" t="str">
        <f aca="false">IF($A346="","",ROUND(G346*H346,2))</f>
        <v/>
      </c>
      <c r="J346" s="24"/>
      <c r="K346" s="24"/>
    </row>
    <row r="347" customFormat="false" ht="15" hidden="false" customHeight="false" outlineLevel="0" collapsed="false">
      <c r="A347" s="27"/>
      <c r="B347" s="23" t="str">
        <f aca="false">IF($A347="","",TEXT($A347,"mmmm"))</f>
        <v/>
      </c>
      <c r="C347" s="28"/>
      <c r="D347" s="28"/>
      <c r="E347" s="33"/>
      <c r="F347" s="29"/>
      <c r="G347" s="26" t="str">
        <f aca="false">IF($A347="","",IFERROR(F347/E347,0))</f>
        <v/>
      </c>
      <c r="H347" s="33"/>
      <c r="I347" s="26" t="str">
        <f aca="false">IF($A347="","",ROUND(G347*H347,2))</f>
        <v/>
      </c>
      <c r="J347" s="28"/>
      <c r="K347" s="28"/>
    </row>
    <row r="348" customFormat="false" ht="15" hidden="false" customHeight="false" outlineLevel="0" collapsed="false">
      <c r="A348" s="22"/>
      <c r="B348" s="23" t="str">
        <f aca="false">IF($A348="","",TEXT($A348,"mmmm"))</f>
        <v/>
      </c>
      <c r="C348" s="24"/>
      <c r="D348" s="24"/>
      <c r="E348" s="32"/>
      <c r="F348" s="25"/>
      <c r="G348" s="26" t="str">
        <f aca="false">IF($A348="","",IFERROR(F348/E348,0))</f>
        <v/>
      </c>
      <c r="H348" s="32"/>
      <c r="I348" s="26" t="str">
        <f aca="false">IF($A348="","",ROUND(G348*H348,2))</f>
        <v/>
      </c>
      <c r="J348" s="24"/>
      <c r="K348" s="24"/>
    </row>
    <row r="349" customFormat="false" ht="15" hidden="false" customHeight="false" outlineLevel="0" collapsed="false">
      <c r="A349" s="27"/>
      <c r="B349" s="23" t="str">
        <f aca="false">IF($A349="","",TEXT($A349,"mmmm"))</f>
        <v/>
      </c>
      <c r="C349" s="28"/>
      <c r="D349" s="28"/>
      <c r="E349" s="33"/>
      <c r="F349" s="29"/>
      <c r="G349" s="26" t="str">
        <f aca="false">IF($A349="","",IFERROR(F349/E349,0))</f>
        <v/>
      </c>
      <c r="H349" s="33"/>
      <c r="I349" s="26" t="str">
        <f aca="false">IF($A349="","",ROUND(G349*H349,2))</f>
        <v/>
      </c>
      <c r="J349" s="28"/>
      <c r="K349" s="28"/>
    </row>
    <row r="350" customFormat="false" ht="15" hidden="false" customHeight="false" outlineLevel="0" collapsed="false">
      <c r="A350" s="22"/>
      <c r="B350" s="23" t="str">
        <f aca="false">IF($A350="","",TEXT($A350,"mmmm"))</f>
        <v/>
      </c>
      <c r="C350" s="24"/>
      <c r="D350" s="24"/>
      <c r="E350" s="32"/>
      <c r="F350" s="25"/>
      <c r="G350" s="26" t="str">
        <f aca="false">IF($A350="","",IFERROR(F350/E350,0))</f>
        <v/>
      </c>
      <c r="H350" s="32"/>
      <c r="I350" s="26" t="str">
        <f aca="false">IF($A350="","",ROUND(G350*H350,2))</f>
        <v/>
      </c>
      <c r="J350" s="24"/>
      <c r="K350" s="24"/>
    </row>
    <row r="351" customFormat="false" ht="15" hidden="false" customHeight="false" outlineLevel="0" collapsed="false">
      <c r="A351" s="27"/>
      <c r="B351" s="23" t="str">
        <f aca="false">IF($A351="","",TEXT($A351,"mmmm"))</f>
        <v/>
      </c>
      <c r="C351" s="28"/>
      <c r="D351" s="28"/>
      <c r="E351" s="33"/>
      <c r="F351" s="29"/>
      <c r="G351" s="26" t="str">
        <f aca="false">IF($A351="","",IFERROR(F351/E351,0))</f>
        <v/>
      </c>
      <c r="H351" s="33"/>
      <c r="I351" s="26" t="str">
        <f aca="false">IF($A351="","",ROUND(G351*H351,2))</f>
        <v/>
      </c>
      <c r="J351" s="28"/>
      <c r="K351" s="28"/>
    </row>
    <row r="352" customFormat="false" ht="15" hidden="false" customHeight="false" outlineLevel="0" collapsed="false">
      <c r="A352" s="22"/>
      <c r="B352" s="23" t="str">
        <f aca="false">IF($A352="","",TEXT($A352,"mmmm"))</f>
        <v/>
      </c>
      <c r="C352" s="24"/>
      <c r="D352" s="24"/>
      <c r="E352" s="32"/>
      <c r="F352" s="25"/>
      <c r="G352" s="26" t="str">
        <f aca="false">IF($A352="","",IFERROR(F352/E352,0))</f>
        <v/>
      </c>
      <c r="H352" s="32"/>
      <c r="I352" s="26" t="str">
        <f aca="false">IF($A352="","",ROUND(G352*H352,2))</f>
        <v/>
      </c>
      <c r="J352" s="24"/>
      <c r="K352" s="24"/>
    </row>
    <row r="353" customFormat="false" ht="15" hidden="false" customHeight="false" outlineLevel="0" collapsed="false">
      <c r="A353" s="27"/>
      <c r="B353" s="23" t="str">
        <f aca="false">IF($A353="","",TEXT($A353,"mmmm"))</f>
        <v/>
      </c>
      <c r="C353" s="28"/>
      <c r="D353" s="28"/>
      <c r="E353" s="33"/>
      <c r="F353" s="29"/>
      <c r="G353" s="26" t="str">
        <f aca="false">IF($A353="","",IFERROR(F353/E353,0))</f>
        <v/>
      </c>
      <c r="H353" s="33"/>
      <c r="I353" s="26" t="str">
        <f aca="false">IF($A353="","",ROUND(G353*H353,2))</f>
        <v/>
      </c>
      <c r="J353" s="28"/>
      <c r="K353" s="28"/>
    </row>
    <row r="354" customFormat="false" ht="15" hidden="false" customHeight="false" outlineLevel="0" collapsed="false">
      <c r="A354" s="22"/>
      <c r="B354" s="23" t="str">
        <f aca="false">IF($A354="","",TEXT($A354,"mmmm"))</f>
        <v/>
      </c>
      <c r="C354" s="24"/>
      <c r="D354" s="24"/>
      <c r="E354" s="32"/>
      <c r="F354" s="25"/>
      <c r="G354" s="26" t="str">
        <f aca="false">IF($A354="","",IFERROR(F354/E354,0))</f>
        <v/>
      </c>
      <c r="H354" s="32"/>
      <c r="I354" s="26" t="str">
        <f aca="false">IF($A354="","",ROUND(G354*H354,2))</f>
        <v/>
      </c>
      <c r="J354" s="24"/>
      <c r="K354" s="24"/>
    </row>
    <row r="355" customFormat="false" ht="15" hidden="false" customHeight="false" outlineLevel="0" collapsed="false">
      <c r="A355" s="27"/>
      <c r="B355" s="23" t="str">
        <f aca="false">IF($A355="","",TEXT($A355,"mmmm"))</f>
        <v/>
      </c>
      <c r="C355" s="28"/>
      <c r="D355" s="28"/>
      <c r="E355" s="33"/>
      <c r="F355" s="29"/>
      <c r="G355" s="26" t="str">
        <f aca="false">IF($A355="","",IFERROR(F355/E355,0))</f>
        <v/>
      </c>
      <c r="H355" s="33"/>
      <c r="I355" s="26" t="str">
        <f aca="false">IF($A355="","",ROUND(G355*H355,2))</f>
        <v/>
      </c>
      <c r="J355" s="28"/>
      <c r="K355" s="28"/>
    </row>
    <row r="356" customFormat="false" ht="15" hidden="false" customHeight="false" outlineLevel="0" collapsed="false">
      <c r="A356" s="22"/>
      <c r="B356" s="23" t="str">
        <f aca="false">IF($A356="","",TEXT($A356,"mmmm"))</f>
        <v/>
      </c>
      <c r="C356" s="24"/>
      <c r="D356" s="24"/>
      <c r="E356" s="32"/>
      <c r="F356" s="25"/>
      <c r="G356" s="26" t="str">
        <f aca="false">IF($A356="","",IFERROR(F356/E356,0))</f>
        <v/>
      </c>
      <c r="H356" s="32"/>
      <c r="I356" s="26" t="str">
        <f aca="false">IF($A356="","",ROUND(G356*H356,2))</f>
        <v/>
      </c>
      <c r="J356" s="24"/>
      <c r="K356" s="24"/>
    </row>
    <row r="357" customFormat="false" ht="15" hidden="false" customHeight="false" outlineLevel="0" collapsed="false">
      <c r="A357" s="27"/>
      <c r="B357" s="23" t="str">
        <f aca="false">IF($A357="","",TEXT($A357,"mmmm"))</f>
        <v/>
      </c>
      <c r="C357" s="28"/>
      <c r="D357" s="28"/>
      <c r="E357" s="33"/>
      <c r="F357" s="29"/>
      <c r="G357" s="26" t="str">
        <f aca="false">IF($A357="","",IFERROR(F357/E357,0))</f>
        <v/>
      </c>
      <c r="H357" s="33"/>
      <c r="I357" s="26" t="str">
        <f aca="false">IF($A357="","",ROUND(G357*H357,2))</f>
        <v/>
      </c>
      <c r="J357" s="28"/>
      <c r="K357" s="28"/>
    </row>
    <row r="358" customFormat="false" ht="15" hidden="false" customHeight="false" outlineLevel="0" collapsed="false">
      <c r="A358" s="22"/>
      <c r="B358" s="23" t="str">
        <f aca="false">IF($A358="","",TEXT($A358,"mmmm"))</f>
        <v/>
      </c>
      <c r="C358" s="24"/>
      <c r="D358" s="24"/>
      <c r="E358" s="32"/>
      <c r="F358" s="25"/>
      <c r="G358" s="26" t="str">
        <f aca="false">IF($A358="","",IFERROR(F358/E358,0))</f>
        <v/>
      </c>
      <c r="H358" s="32"/>
      <c r="I358" s="26" t="str">
        <f aca="false">IF($A358="","",ROUND(G358*H358,2))</f>
        <v/>
      </c>
      <c r="J358" s="24"/>
      <c r="K358" s="24"/>
    </row>
    <row r="359" customFormat="false" ht="15" hidden="false" customHeight="false" outlineLevel="0" collapsed="false">
      <c r="A359" s="27"/>
      <c r="B359" s="23" t="str">
        <f aca="false">IF($A359="","",TEXT($A359,"mmmm"))</f>
        <v/>
      </c>
      <c r="C359" s="28"/>
      <c r="D359" s="28"/>
      <c r="E359" s="33"/>
      <c r="F359" s="29"/>
      <c r="G359" s="26" t="str">
        <f aca="false">IF($A359="","",IFERROR(F359/E359,0))</f>
        <v/>
      </c>
      <c r="H359" s="33"/>
      <c r="I359" s="26" t="str">
        <f aca="false">IF($A359="","",ROUND(G359*H359,2))</f>
        <v/>
      </c>
      <c r="J359" s="28"/>
      <c r="K359" s="28"/>
    </row>
    <row r="360" customFormat="false" ht="15" hidden="false" customHeight="false" outlineLevel="0" collapsed="false">
      <c r="A360" s="22"/>
      <c r="B360" s="23" t="str">
        <f aca="false">IF($A360="","",TEXT($A360,"mmmm"))</f>
        <v/>
      </c>
      <c r="C360" s="24"/>
      <c r="D360" s="24"/>
      <c r="E360" s="32"/>
      <c r="F360" s="25"/>
      <c r="G360" s="26" t="str">
        <f aca="false">IF($A360="","",IFERROR(F360/E360,0))</f>
        <v/>
      </c>
      <c r="H360" s="32"/>
      <c r="I360" s="26" t="str">
        <f aca="false">IF($A360="","",ROUND(G360*H360,2))</f>
        <v/>
      </c>
      <c r="J360" s="24"/>
      <c r="K360" s="24"/>
    </row>
    <row r="361" customFormat="false" ht="15" hidden="false" customHeight="false" outlineLevel="0" collapsed="false">
      <c r="A361" s="27"/>
      <c r="B361" s="23" t="str">
        <f aca="false">IF($A361="","",TEXT($A361,"mmmm"))</f>
        <v/>
      </c>
      <c r="C361" s="28"/>
      <c r="D361" s="28"/>
      <c r="E361" s="33"/>
      <c r="F361" s="29"/>
      <c r="G361" s="26" t="str">
        <f aca="false">IF($A361="","",IFERROR(F361/E361,0))</f>
        <v/>
      </c>
      <c r="H361" s="33"/>
      <c r="I361" s="26" t="str">
        <f aca="false">IF($A361="","",ROUND(G361*H361,2))</f>
        <v/>
      </c>
      <c r="J361" s="28"/>
      <c r="K361" s="28"/>
    </row>
    <row r="362" customFormat="false" ht="15" hidden="false" customHeight="false" outlineLevel="0" collapsed="false">
      <c r="A362" s="22"/>
      <c r="B362" s="23" t="str">
        <f aca="false">IF($A362="","",TEXT($A362,"mmmm"))</f>
        <v/>
      </c>
      <c r="C362" s="24"/>
      <c r="D362" s="24"/>
      <c r="E362" s="32"/>
      <c r="F362" s="25"/>
      <c r="G362" s="26" t="str">
        <f aca="false">IF($A362="","",IFERROR(F362/E362,0))</f>
        <v/>
      </c>
      <c r="H362" s="32"/>
      <c r="I362" s="26" t="str">
        <f aca="false">IF($A362="","",ROUND(G362*H362,2))</f>
        <v/>
      </c>
      <c r="J362" s="24"/>
      <c r="K362" s="24"/>
    </row>
    <row r="363" customFormat="false" ht="15" hidden="false" customHeight="false" outlineLevel="0" collapsed="false">
      <c r="A363" s="27"/>
      <c r="B363" s="23" t="str">
        <f aca="false">IF($A363="","",TEXT($A363,"mmmm"))</f>
        <v/>
      </c>
      <c r="C363" s="28"/>
      <c r="D363" s="28"/>
      <c r="E363" s="33"/>
      <c r="F363" s="29"/>
      <c r="G363" s="26" t="str">
        <f aca="false">IF($A363="","",IFERROR(F363/E363,0))</f>
        <v/>
      </c>
      <c r="H363" s="33"/>
      <c r="I363" s="26" t="str">
        <f aca="false">IF($A363="","",ROUND(G363*H363,2))</f>
        <v/>
      </c>
      <c r="J363" s="28"/>
      <c r="K363" s="28"/>
    </row>
    <row r="364" customFormat="false" ht="15" hidden="false" customHeight="false" outlineLevel="0" collapsed="false">
      <c r="A364" s="22"/>
      <c r="B364" s="23" t="str">
        <f aca="false">IF($A364="","",TEXT($A364,"mmmm"))</f>
        <v/>
      </c>
      <c r="C364" s="24"/>
      <c r="D364" s="24"/>
      <c r="E364" s="32"/>
      <c r="F364" s="25"/>
      <c r="G364" s="26" t="str">
        <f aca="false">IF($A364="","",IFERROR(F364/E364,0))</f>
        <v/>
      </c>
      <c r="H364" s="32"/>
      <c r="I364" s="26" t="str">
        <f aca="false">IF($A364="","",ROUND(G364*H364,2))</f>
        <v/>
      </c>
      <c r="J364" s="24"/>
      <c r="K364" s="24"/>
    </row>
    <row r="365" customFormat="false" ht="15" hidden="false" customHeight="false" outlineLevel="0" collapsed="false">
      <c r="A365" s="27"/>
      <c r="B365" s="23" t="str">
        <f aca="false">IF($A365="","",TEXT($A365,"mmmm"))</f>
        <v/>
      </c>
      <c r="C365" s="28"/>
      <c r="D365" s="28"/>
      <c r="E365" s="33"/>
      <c r="F365" s="29"/>
      <c r="G365" s="26" t="str">
        <f aca="false">IF($A365="","",IFERROR(F365/E365,0))</f>
        <v/>
      </c>
      <c r="H365" s="33"/>
      <c r="I365" s="26" t="str">
        <f aca="false">IF($A365="","",ROUND(G365*H365,2))</f>
        <v/>
      </c>
      <c r="J365" s="28"/>
      <c r="K365" s="28"/>
    </row>
    <row r="366" customFormat="false" ht="15" hidden="false" customHeight="false" outlineLevel="0" collapsed="false">
      <c r="A366" s="22"/>
      <c r="B366" s="23" t="str">
        <f aca="false">IF($A366="","",TEXT($A366,"mmmm"))</f>
        <v/>
      </c>
      <c r="C366" s="24"/>
      <c r="D366" s="24"/>
      <c r="E366" s="32"/>
      <c r="F366" s="25"/>
      <c r="G366" s="26" t="str">
        <f aca="false">IF($A366="","",IFERROR(F366/E366,0))</f>
        <v/>
      </c>
      <c r="H366" s="32"/>
      <c r="I366" s="26" t="str">
        <f aca="false">IF($A366="","",ROUND(G366*H366,2))</f>
        <v/>
      </c>
      <c r="J366" s="24"/>
      <c r="K366" s="24"/>
    </row>
    <row r="367" customFormat="false" ht="15" hidden="false" customHeight="false" outlineLevel="0" collapsed="false">
      <c r="A367" s="27"/>
      <c r="B367" s="23" t="str">
        <f aca="false">IF($A367="","",TEXT($A367,"mmmm"))</f>
        <v/>
      </c>
      <c r="C367" s="28"/>
      <c r="D367" s="28"/>
      <c r="E367" s="33"/>
      <c r="F367" s="29"/>
      <c r="G367" s="26" t="str">
        <f aca="false">IF($A367="","",IFERROR(F367/E367,0))</f>
        <v/>
      </c>
      <c r="H367" s="33"/>
      <c r="I367" s="26" t="str">
        <f aca="false">IF($A367="","",ROUND(G367*H367,2))</f>
        <v/>
      </c>
      <c r="J367" s="28"/>
      <c r="K367" s="28"/>
    </row>
    <row r="368" customFormat="false" ht="15" hidden="false" customHeight="false" outlineLevel="0" collapsed="false">
      <c r="A368" s="22"/>
      <c r="B368" s="23" t="str">
        <f aca="false">IF($A368="","",TEXT($A368,"mmmm"))</f>
        <v/>
      </c>
      <c r="C368" s="24"/>
      <c r="D368" s="24"/>
      <c r="E368" s="32"/>
      <c r="F368" s="25"/>
      <c r="G368" s="26" t="str">
        <f aca="false">IF($A368="","",IFERROR(F368/E368,0))</f>
        <v/>
      </c>
      <c r="H368" s="32"/>
      <c r="I368" s="26" t="str">
        <f aca="false">IF($A368="","",ROUND(G368*H368,2))</f>
        <v/>
      </c>
      <c r="J368" s="24"/>
      <c r="K368" s="24"/>
    </row>
    <row r="369" customFormat="false" ht="15" hidden="false" customHeight="false" outlineLevel="0" collapsed="false">
      <c r="A369" s="27"/>
      <c r="B369" s="23" t="str">
        <f aca="false">IF($A369="","",TEXT($A369,"mmmm"))</f>
        <v/>
      </c>
      <c r="C369" s="28"/>
      <c r="D369" s="28"/>
      <c r="E369" s="33"/>
      <c r="F369" s="29"/>
      <c r="G369" s="26" t="str">
        <f aca="false">IF($A369="","",IFERROR(F369/E369,0))</f>
        <v/>
      </c>
      <c r="H369" s="33"/>
      <c r="I369" s="26" t="str">
        <f aca="false">IF($A369="","",ROUND(G369*H369,2))</f>
        <v/>
      </c>
      <c r="J369" s="28"/>
      <c r="K369" s="28"/>
    </row>
    <row r="370" customFormat="false" ht="15" hidden="false" customHeight="false" outlineLevel="0" collapsed="false">
      <c r="A370" s="22"/>
      <c r="B370" s="23" t="str">
        <f aca="false">IF($A370="","",TEXT($A370,"mmmm"))</f>
        <v/>
      </c>
      <c r="C370" s="24"/>
      <c r="D370" s="24"/>
      <c r="E370" s="32"/>
      <c r="F370" s="25"/>
      <c r="G370" s="26" t="str">
        <f aca="false">IF($A370="","",IFERROR(F370/E370,0))</f>
        <v/>
      </c>
      <c r="H370" s="32"/>
      <c r="I370" s="26" t="str">
        <f aca="false">IF($A370="","",ROUND(G370*H370,2))</f>
        <v/>
      </c>
      <c r="J370" s="24"/>
      <c r="K370" s="24"/>
    </row>
    <row r="371" customFormat="false" ht="15" hidden="false" customHeight="false" outlineLevel="0" collapsed="false">
      <c r="A371" s="27"/>
      <c r="B371" s="23" t="str">
        <f aca="false">IF($A371="","",TEXT($A371,"mmmm"))</f>
        <v/>
      </c>
      <c r="C371" s="28"/>
      <c r="D371" s="28"/>
      <c r="E371" s="33"/>
      <c r="F371" s="29"/>
      <c r="G371" s="26" t="str">
        <f aca="false">IF($A371="","",IFERROR(F371/E371,0))</f>
        <v/>
      </c>
      <c r="H371" s="33"/>
      <c r="I371" s="26" t="str">
        <f aca="false">IF($A371="","",ROUND(G371*H371,2))</f>
        <v/>
      </c>
      <c r="J371" s="28"/>
      <c r="K371" s="28"/>
    </row>
    <row r="372" customFormat="false" ht="15" hidden="false" customHeight="false" outlineLevel="0" collapsed="false">
      <c r="A372" s="22"/>
      <c r="B372" s="23" t="str">
        <f aca="false">IF($A372="","",TEXT($A372,"mmmm"))</f>
        <v/>
      </c>
      <c r="C372" s="24"/>
      <c r="D372" s="24"/>
      <c r="E372" s="32"/>
      <c r="F372" s="25"/>
      <c r="G372" s="26" t="str">
        <f aca="false">IF($A372="","",IFERROR(F372/E372,0))</f>
        <v/>
      </c>
      <c r="H372" s="32"/>
      <c r="I372" s="26" t="str">
        <f aca="false">IF($A372="","",ROUND(G372*H372,2))</f>
        <v/>
      </c>
      <c r="J372" s="24"/>
      <c r="K372" s="24"/>
    </row>
    <row r="373" customFormat="false" ht="15" hidden="false" customHeight="false" outlineLevel="0" collapsed="false">
      <c r="A373" s="27"/>
      <c r="B373" s="23" t="str">
        <f aca="false">IF($A373="","",TEXT($A373,"mmmm"))</f>
        <v/>
      </c>
      <c r="C373" s="28"/>
      <c r="D373" s="28"/>
      <c r="E373" s="33"/>
      <c r="F373" s="29"/>
      <c r="G373" s="26" t="str">
        <f aca="false">IF($A373="","",IFERROR(F373/E373,0))</f>
        <v/>
      </c>
      <c r="H373" s="33"/>
      <c r="I373" s="26" t="str">
        <f aca="false">IF($A373="","",ROUND(G373*H373,2))</f>
        <v/>
      </c>
      <c r="J373" s="28"/>
      <c r="K373" s="28"/>
    </row>
    <row r="374" customFormat="false" ht="15" hidden="false" customHeight="false" outlineLevel="0" collapsed="false">
      <c r="A374" s="22"/>
      <c r="B374" s="23" t="str">
        <f aca="false">IF($A374="","",TEXT($A374,"mmmm"))</f>
        <v/>
      </c>
      <c r="C374" s="24"/>
      <c r="D374" s="24"/>
      <c r="E374" s="32"/>
      <c r="F374" s="25"/>
      <c r="G374" s="26" t="str">
        <f aca="false">IF($A374="","",IFERROR(F374/E374,0))</f>
        <v/>
      </c>
      <c r="H374" s="32"/>
      <c r="I374" s="26" t="str">
        <f aca="false">IF($A374="","",ROUND(G374*H374,2))</f>
        <v/>
      </c>
      <c r="J374" s="24"/>
      <c r="K374" s="24"/>
    </row>
    <row r="375" customFormat="false" ht="15" hidden="false" customHeight="false" outlineLevel="0" collapsed="false">
      <c r="A375" s="27"/>
      <c r="B375" s="23" t="str">
        <f aca="false">IF($A375="","",TEXT($A375,"mmmm"))</f>
        <v/>
      </c>
      <c r="C375" s="28"/>
      <c r="D375" s="28"/>
      <c r="E375" s="33"/>
      <c r="F375" s="29"/>
      <c r="G375" s="26" t="str">
        <f aca="false">IF($A375="","",IFERROR(F375/E375,0))</f>
        <v/>
      </c>
      <c r="H375" s="33"/>
      <c r="I375" s="26" t="str">
        <f aca="false">IF($A375="","",ROUND(G375*H375,2))</f>
        <v/>
      </c>
      <c r="J375" s="28"/>
      <c r="K375" s="28"/>
    </row>
    <row r="376" customFormat="false" ht="15" hidden="false" customHeight="false" outlineLevel="0" collapsed="false">
      <c r="A376" s="22"/>
      <c r="B376" s="23" t="str">
        <f aca="false">IF($A376="","",TEXT($A376,"mmmm"))</f>
        <v/>
      </c>
      <c r="C376" s="24"/>
      <c r="D376" s="24"/>
      <c r="E376" s="32"/>
      <c r="F376" s="25"/>
      <c r="G376" s="26" t="str">
        <f aca="false">IF($A376="","",IFERROR(F376/E376,0))</f>
        <v/>
      </c>
      <c r="H376" s="32"/>
      <c r="I376" s="26" t="str">
        <f aca="false">IF($A376="","",ROUND(G376*H376,2))</f>
        <v/>
      </c>
      <c r="J376" s="24"/>
      <c r="K376" s="24"/>
    </row>
    <row r="377" customFormat="false" ht="15" hidden="false" customHeight="false" outlineLevel="0" collapsed="false">
      <c r="A377" s="27"/>
      <c r="B377" s="23" t="str">
        <f aca="false">IF($A377="","",TEXT($A377,"mmmm"))</f>
        <v/>
      </c>
      <c r="C377" s="28"/>
      <c r="D377" s="28"/>
      <c r="E377" s="33"/>
      <c r="F377" s="29"/>
      <c r="G377" s="26" t="str">
        <f aca="false">IF($A377="","",IFERROR(F377/E377,0))</f>
        <v/>
      </c>
      <c r="H377" s="33"/>
      <c r="I377" s="26" t="str">
        <f aca="false">IF($A377="","",ROUND(G377*H377,2))</f>
        <v/>
      </c>
      <c r="J377" s="28"/>
      <c r="K377" s="28"/>
    </row>
    <row r="378" customFormat="false" ht="15" hidden="false" customHeight="false" outlineLevel="0" collapsed="false">
      <c r="A378" s="22"/>
      <c r="B378" s="23" t="str">
        <f aca="false">IF($A378="","",TEXT($A378,"mmmm"))</f>
        <v/>
      </c>
      <c r="C378" s="24"/>
      <c r="D378" s="24"/>
      <c r="E378" s="32"/>
      <c r="F378" s="25"/>
      <c r="G378" s="26" t="str">
        <f aca="false">IF($A378="","",IFERROR(F378/E378,0))</f>
        <v/>
      </c>
      <c r="H378" s="32"/>
      <c r="I378" s="26" t="str">
        <f aca="false">IF($A378="","",ROUND(G378*H378,2))</f>
        <v/>
      </c>
      <c r="J378" s="24"/>
      <c r="K378" s="24"/>
    </row>
    <row r="379" customFormat="false" ht="15" hidden="false" customHeight="false" outlineLevel="0" collapsed="false">
      <c r="A379" s="27"/>
      <c r="B379" s="23" t="str">
        <f aca="false">IF($A379="","",TEXT($A379,"mmmm"))</f>
        <v/>
      </c>
      <c r="C379" s="28"/>
      <c r="D379" s="28"/>
      <c r="E379" s="33"/>
      <c r="F379" s="29"/>
      <c r="G379" s="26" t="str">
        <f aca="false">IF($A379="","",IFERROR(F379/E379,0))</f>
        <v/>
      </c>
      <c r="H379" s="33"/>
      <c r="I379" s="26" t="str">
        <f aca="false">IF($A379="","",ROUND(G379*H379,2))</f>
        <v/>
      </c>
      <c r="J379" s="28"/>
      <c r="K379" s="28"/>
    </row>
    <row r="380" customFormat="false" ht="15" hidden="false" customHeight="false" outlineLevel="0" collapsed="false">
      <c r="A380" s="22"/>
      <c r="B380" s="23" t="str">
        <f aca="false">IF($A380="","",TEXT($A380,"mmmm"))</f>
        <v/>
      </c>
      <c r="C380" s="24"/>
      <c r="D380" s="24"/>
      <c r="E380" s="32"/>
      <c r="F380" s="25"/>
      <c r="G380" s="26" t="str">
        <f aca="false">IF($A380="","",IFERROR(F380/E380,0))</f>
        <v/>
      </c>
      <c r="H380" s="32"/>
      <c r="I380" s="26" t="str">
        <f aca="false">IF($A380="","",ROUND(G380*H380,2))</f>
        <v/>
      </c>
      <c r="J380" s="24"/>
      <c r="K380" s="24"/>
    </row>
    <row r="381" customFormat="false" ht="15" hidden="false" customHeight="false" outlineLevel="0" collapsed="false">
      <c r="A381" s="27"/>
      <c r="B381" s="23" t="str">
        <f aca="false">IF($A381="","",TEXT($A381,"mmmm"))</f>
        <v/>
      </c>
      <c r="C381" s="28"/>
      <c r="D381" s="28"/>
      <c r="E381" s="33"/>
      <c r="F381" s="29"/>
      <c r="G381" s="26" t="str">
        <f aca="false">IF($A381="","",IFERROR(F381/E381,0))</f>
        <v/>
      </c>
      <c r="H381" s="33"/>
      <c r="I381" s="26" t="str">
        <f aca="false">IF($A381="","",ROUND(G381*H381,2))</f>
        <v/>
      </c>
      <c r="J381" s="28"/>
      <c r="K381" s="28"/>
    </row>
    <row r="382" customFormat="false" ht="15" hidden="false" customHeight="false" outlineLevel="0" collapsed="false">
      <c r="A382" s="22"/>
      <c r="B382" s="23" t="str">
        <f aca="false">IF($A382="","",TEXT($A382,"mmmm"))</f>
        <v/>
      </c>
      <c r="C382" s="24"/>
      <c r="D382" s="24"/>
      <c r="E382" s="32"/>
      <c r="F382" s="25"/>
      <c r="G382" s="26" t="str">
        <f aca="false">IF($A382="","",IFERROR(F382/E382,0))</f>
        <v/>
      </c>
      <c r="H382" s="32"/>
      <c r="I382" s="26" t="str">
        <f aca="false">IF($A382="","",ROUND(G382*H382,2))</f>
        <v/>
      </c>
      <c r="J382" s="24"/>
      <c r="K382" s="24"/>
    </row>
    <row r="383" customFormat="false" ht="15" hidden="false" customHeight="false" outlineLevel="0" collapsed="false">
      <c r="A383" s="27"/>
      <c r="B383" s="23" t="str">
        <f aca="false">IF($A383="","",TEXT($A383,"mmmm"))</f>
        <v/>
      </c>
      <c r="C383" s="28"/>
      <c r="D383" s="28"/>
      <c r="E383" s="33"/>
      <c r="F383" s="29"/>
      <c r="G383" s="26" t="str">
        <f aca="false">IF($A383="","",IFERROR(F383/E383,0))</f>
        <v/>
      </c>
      <c r="H383" s="33"/>
      <c r="I383" s="26" t="str">
        <f aca="false">IF($A383="","",ROUND(G383*H383,2))</f>
        <v/>
      </c>
      <c r="J383" s="28"/>
      <c r="K383" s="28"/>
    </row>
    <row r="384" customFormat="false" ht="15" hidden="false" customHeight="false" outlineLevel="0" collapsed="false">
      <c r="A384" s="22"/>
      <c r="B384" s="23" t="str">
        <f aca="false">IF($A384="","",TEXT($A384,"mmmm"))</f>
        <v/>
      </c>
      <c r="C384" s="24"/>
      <c r="D384" s="24"/>
      <c r="E384" s="32"/>
      <c r="F384" s="25"/>
      <c r="G384" s="26" t="str">
        <f aca="false">IF($A384="","",IFERROR(F384/E384,0))</f>
        <v/>
      </c>
      <c r="H384" s="32"/>
      <c r="I384" s="26" t="str">
        <f aca="false">IF($A384="","",ROUND(G384*H384,2))</f>
        <v/>
      </c>
      <c r="J384" s="24"/>
      <c r="K384" s="24"/>
    </row>
    <row r="385" customFormat="false" ht="15" hidden="false" customHeight="false" outlineLevel="0" collapsed="false">
      <c r="A385" s="27"/>
      <c r="B385" s="23" t="str">
        <f aca="false">IF($A385="","",TEXT($A385,"mmmm"))</f>
        <v/>
      </c>
      <c r="C385" s="28"/>
      <c r="D385" s="28"/>
      <c r="E385" s="33"/>
      <c r="F385" s="29"/>
      <c r="G385" s="26" t="str">
        <f aca="false">IF($A385="","",IFERROR(F385/E385,0))</f>
        <v/>
      </c>
      <c r="H385" s="33"/>
      <c r="I385" s="26" t="str">
        <f aca="false">IF($A385="","",ROUND(G385*H385,2))</f>
        <v/>
      </c>
      <c r="J385" s="28"/>
      <c r="K385" s="28"/>
    </row>
    <row r="386" customFormat="false" ht="15" hidden="false" customHeight="false" outlineLevel="0" collapsed="false">
      <c r="A386" s="22"/>
      <c r="B386" s="23" t="str">
        <f aca="false">IF($A386="","",TEXT($A386,"mmmm"))</f>
        <v/>
      </c>
      <c r="C386" s="24"/>
      <c r="D386" s="24"/>
      <c r="E386" s="32"/>
      <c r="F386" s="25"/>
      <c r="G386" s="26" t="str">
        <f aca="false">IF($A386="","",IFERROR(F386/E386,0))</f>
        <v/>
      </c>
      <c r="H386" s="32"/>
      <c r="I386" s="26" t="str">
        <f aca="false">IF($A386="","",ROUND(G386*H386,2))</f>
        <v/>
      </c>
      <c r="J386" s="24"/>
      <c r="K386" s="24"/>
    </row>
    <row r="387" customFormat="false" ht="15" hidden="false" customHeight="false" outlineLevel="0" collapsed="false">
      <c r="A387" s="27"/>
      <c r="B387" s="23" t="str">
        <f aca="false">IF($A387="","",TEXT($A387,"mmmm"))</f>
        <v/>
      </c>
      <c r="C387" s="28"/>
      <c r="D387" s="28"/>
      <c r="E387" s="33"/>
      <c r="F387" s="29"/>
      <c r="G387" s="26" t="str">
        <f aca="false">IF($A387="","",IFERROR(F387/E387,0))</f>
        <v/>
      </c>
      <c r="H387" s="33"/>
      <c r="I387" s="26" t="str">
        <f aca="false">IF($A387="","",ROUND(G387*H387,2))</f>
        <v/>
      </c>
      <c r="J387" s="28"/>
      <c r="K387" s="28"/>
    </row>
    <row r="388" customFormat="false" ht="15" hidden="false" customHeight="false" outlineLevel="0" collapsed="false">
      <c r="A388" s="22"/>
      <c r="B388" s="23" t="str">
        <f aca="false">IF($A388="","",TEXT($A388,"mmmm"))</f>
        <v/>
      </c>
      <c r="C388" s="24"/>
      <c r="D388" s="24"/>
      <c r="E388" s="32"/>
      <c r="F388" s="25"/>
      <c r="G388" s="26" t="str">
        <f aca="false">IF($A388="","",IFERROR(F388/E388,0))</f>
        <v/>
      </c>
      <c r="H388" s="32"/>
      <c r="I388" s="26" t="str">
        <f aca="false">IF($A388="","",ROUND(G388*H388,2))</f>
        <v/>
      </c>
      <c r="J388" s="24"/>
      <c r="K388" s="24"/>
    </row>
    <row r="389" customFormat="false" ht="15" hidden="false" customHeight="false" outlineLevel="0" collapsed="false">
      <c r="A389" s="27"/>
      <c r="B389" s="23" t="str">
        <f aca="false">IF($A389="","",TEXT($A389,"mmmm"))</f>
        <v/>
      </c>
      <c r="C389" s="28"/>
      <c r="D389" s="28"/>
      <c r="E389" s="33"/>
      <c r="F389" s="29"/>
      <c r="G389" s="26" t="str">
        <f aca="false">IF($A389="","",IFERROR(F389/E389,0))</f>
        <v/>
      </c>
      <c r="H389" s="33"/>
      <c r="I389" s="26" t="str">
        <f aca="false">IF($A389="","",ROUND(G389*H389,2))</f>
        <v/>
      </c>
      <c r="J389" s="28"/>
      <c r="K389" s="28"/>
    </row>
    <row r="390" customFormat="false" ht="15" hidden="false" customHeight="false" outlineLevel="0" collapsed="false">
      <c r="A390" s="22"/>
      <c r="B390" s="23" t="str">
        <f aca="false">IF($A390="","",TEXT($A390,"mmmm"))</f>
        <v/>
      </c>
      <c r="C390" s="24"/>
      <c r="D390" s="24"/>
      <c r="E390" s="32"/>
      <c r="F390" s="25"/>
      <c r="G390" s="26" t="str">
        <f aca="false">IF($A390="","",IFERROR(F390/E390,0))</f>
        <v/>
      </c>
      <c r="H390" s="32"/>
      <c r="I390" s="26" t="str">
        <f aca="false">IF($A390="","",ROUND(G390*H390,2))</f>
        <v/>
      </c>
      <c r="J390" s="24"/>
      <c r="K390" s="24"/>
    </row>
    <row r="391" customFormat="false" ht="15" hidden="false" customHeight="false" outlineLevel="0" collapsed="false">
      <c r="A391" s="27"/>
      <c r="B391" s="23" t="str">
        <f aca="false">IF($A391="","",TEXT($A391,"mmmm"))</f>
        <v/>
      </c>
      <c r="C391" s="28"/>
      <c r="D391" s="28"/>
      <c r="E391" s="33"/>
      <c r="F391" s="29"/>
      <c r="G391" s="26" t="str">
        <f aca="false">IF($A391="","",IFERROR(F391/E391,0))</f>
        <v/>
      </c>
      <c r="H391" s="33"/>
      <c r="I391" s="26" t="str">
        <f aca="false">IF($A391="","",ROUND(G391*H391,2))</f>
        <v/>
      </c>
      <c r="J391" s="28"/>
      <c r="K391" s="28"/>
    </row>
    <row r="392" customFormat="false" ht="15" hidden="false" customHeight="false" outlineLevel="0" collapsed="false">
      <c r="A392" s="22"/>
      <c r="B392" s="23" t="str">
        <f aca="false">IF($A392="","",TEXT($A392,"mmmm"))</f>
        <v/>
      </c>
      <c r="C392" s="24"/>
      <c r="D392" s="24"/>
      <c r="E392" s="32"/>
      <c r="F392" s="25"/>
      <c r="G392" s="26" t="str">
        <f aca="false">IF($A392="","",IFERROR(F392/E392,0))</f>
        <v/>
      </c>
      <c r="H392" s="32"/>
      <c r="I392" s="26" t="str">
        <f aca="false">IF($A392="","",ROUND(G392*H392,2))</f>
        <v/>
      </c>
      <c r="J392" s="24"/>
      <c r="K392" s="24"/>
    </row>
    <row r="393" customFormat="false" ht="15" hidden="false" customHeight="false" outlineLevel="0" collapsed="false">
      <c r="A393" s="27"/>
      <c r="B393" s="23" t="str">
        <f aca="false">IF($A393="","",TEXT($A393,"mmmm"))</f>
        <v/>
      </c>
      <c r="C393" s="28"/>
      <c r="D393" s="28"/>
      <c r="E393" s="33"/>
      <c r="F393" s="29"/>
      <c r="G393" s="26" t="str">
        <f aca="false">IF($A393="","",IFERROR(F393/E393,0))</f>
        <v/>
      </c>
      <c r="H393" s="33"/>
      <c r="I393" s="26" t="str">
        <f aca="false">IF($A393="","",ROUND(G393*H393,2))</f>
        <v/>
      </c>
      <c r="J393" s="28"/>
      <c r="K393" s="28"/>
    </row>
    <row r="394" customFormat="false" ht="15" hidden="false" customHeight="false" outlineLevel="0" collapsed="false">
      <c r="A394" s="22"/>
      <c r="B394" s="23" t="str">
        <f aca="false">IF($A394="","",TEXT($A394,"mmmm"))</f>
        <v/>
      </c>
      <c r="C394" s="24"/>
      <c r="D394" s="24"/>
      <c r="E394" s="32"/>
      <c r="F394" s="25"/>
      <c r="G394" s="26" t="str">
        <f aca="false">IF($A394="","",IFERROR(F394/E394,0))</f>
        <v/>
      </c>
      <c r="H394" s="32"/>
      <c r="I394" s="26" t="str">
        <f aca="false">IF($A394="","",ROUND(G394*H394,2))</f>
        <v/>
      </c>
      <c r="J394" s="24"/>
      <c r="K394" s="24"/>
    </row>
    <row r="395" customFormat="false" ht="15" hidden="false" customHeight="false" outlineLevel="0" collapsed="false">
      <c r="A395" s="27"/>
      <c r="B395" s="23" t="str">
        <f aca="false">IF($A395="","",TEXT($A395,"mmmm"))</f>
        <v/>
      </c>
      <c r="C395" s="28"/>
      <c r="D395" s="28"/>
      <c r="E395" s="33"/>
      <c r="F395" s="29"/>
      <c r="G395" s="26" t="str">
        <f aca="false">IF($A395="","",IFERROR(F395/E395,0))</f>
        <v/>
      </c>
      <c r="H395" s="33"/>
      <c r="I395" s="26" t="str">
        <f aca="false">IF($A395="","",ROUND(G395*H395,2))</f>
        <v/>
      </c>
      <c r="J395" s="28"/>
      <c r="K395" s="28"/>
    </row>
    <row r="396" customFormat="false" ht="15" hidden="false" customHeight="false" outlineLevel="0" collapsed="false">
      <c r="A396" s="22"/>
      <c r="B396" s="23" t="str">
        <f aca="false">IF($A396="","",TEXT($A396,"mmmm"))</f>
        <v/>
      </c>
      <c r="C396" s="24"/>
      <c r="D396" s="24"/>
      <c r="E396" s="32"/>
      <c r="F396" s="25"/>
      <c r="G396" s="26" t="str">
        <f aca="false">IF($A396="","",IFERROR(F396/E396,0))</f>
        <v/>
      </c>
      <c r="H396" s="32"/>
      <c r="I396" s="26" t="str">
        <f aca="false">IF($A396="","",ROUND(G396*H396,2))</f>
        <v/>
      </c>
      <c r="J396" s="24"/>
      <c r="K396" s="24"/>
    </row>
    <row r="397" customFormat="false" ht="15" hidden="false" customHeight="false" outlineLevel="0" collapsed="false">
      <c r="A397" s="27"/>
      <c r="B397" s="23" t="str">
        <f aca="false">IF($A397="","",TEXT($A397,"mmmm"))</f>
        <v/>
      </c>
      <c r="C397" s="28"/>
      <c r="D397" s="28"/>
      <c r="E397" s="33"/>
      <c r="F397" s="29"/>
      <c r="G397" s="26" t="str">
        <f aca="false">IF($A397="","",IFERROR(F397/E397,0))</f>
        <v/>
      </c>
      <c r="H397" s="33"/>
      <c r="I397" s="26" t="str">
        <f aca="false">IF($A397="","",ROUND(G397*H397,2))</f>
        <v/>
      </c>
      <c r="J397" s="28"/>
      <c r="K397" s="28"/>
    </row>
    <row r="398" customFormat="false" ht="15" hidden="false" customHeight="false" outlineLevel="0" collapsed="false">
      <c r="A398" s="22"/>
      <c r="B398" s="23" t="str">
        <f aca="false">IF($A398="","",TEXT($A398,"mmmm"))</f>
        <v/>
      </c>
      <c r="C398" s="24"/>
      <c r="D398" s="24"/>
      <c r="E398" s="32"/>
      <c r="F398" s="25"/>
      <c r="G398" s="26" t="str">
        <f aca="false">IF($A398="","",IFERROR(F398/E398,0))</f>
        <v/>
      </c>
      <c r="H398" s="32"/>
      <c r="I398" s="26" t="str">
        <f aca="false">IF($A398="","",ROUND(G398*H398,2))</f>
        <v/>
      </c>
      <c r="J398" s="24"/>
      <c r="K398" s="24"/>
    </row>
    <row r="399" customFormat="false" ht="15" hidden="false" customHeight="false" outlineLevel="0" collapsed="false">
      <c r="A399" s="27"/>
      <c r="B399" s="23" t="str">
        <f aca="false">IF($A399="","",TEXT($A399,"mmmm"))</f>
        <v/>
      </c>
      <c r="C399" s="28"/>
      <c r="D399" s="28"/>
      <c r="E399" s="33"/>
      <c r="F399" s="29"/>
      <c r="G399" s="26" t="str">
        <f aca="false">IF($A399="","",IFERROR(F399/E399,0))</f>
        <v/>
      </c>
      <c r="H399" s="33"/>
      <c r="I399" s="26" t="str">
        <f aca="false">IF($A399="","",ROUND(G399*H399,2))</f>
        <v/>
      </c>
      <c r="J399" s="28"/>
      <c r="K399" s="28"/>
    </row>
    <row r="400" customFormat="false" ht="15" hidden="false" customHeight="false" outlineLevel="0" collapsed="false">
      <c r="A400" s="22"/>
      <c r="B400" s="23" t="str">
        <f aca="false">IF($A400="","",TEXT($A400,"mmmm"))</f>
        <v/>
      </c>
      <c r="C400" s="24"/>
      <c r="D400" s="24"/>
      <c r="E400" s="32"/>
      <c r="F400" s="25"/>
      <c r="G400" s="26" t="str">
        <f aca="false">IF($A400="","",IFERROR(F400/E400,0))</f>
        <v/>
      </c>
      <c r="H400" s="32"/>
      <c r="I400" s="26" t="str">
        <f aca="false">IF($A400="","",ROUND(G400*H400,2))</f>
        <v/>
      </c>
      <c r="J400" s="24"/>
      <c r="K400" s="24"/>
    </row>
    <row r="401" customFormat="false" ht="15" hidden="false" customHeight="false" outlineLevel="0" collapsed="false">
      <c r="A401" s="27"/>
      <c r="B401" s="23" t="str">
        <f aca="false">IF($A401="","",TEXT($A401,"mmmm"))</f>
        <v/>
      </c>
      <c r="C401" s="28"/>
      <c r="D401" s="28"/>
      <c r="E401" s="33"/>
      <c r="F401" s="29"/>
      <c r="G401" s="26" t="str">
        <f aca="false">IF($A401="","",IFERROR(F401/E401,0))</f>
        <v/>
      </c>
      <c r="H401" s="33"/>
      <c r="I401" s="26" t="str">
        <f aca="false">IF($A401="","",ROUND(G401*H401,2))</f>
        <v/>
      </c>
      <c r="J401" s="28"/>
      <c r="K401" s="28"/>
    </row>
    <row r="402" customFormat="false" ht="15" hidden="false" customHeight="false" outlineLevel="0" collapsed="false">
      <c r="A402" s="22"/>
      <c r="B402" s="23" t="str">
        <f aca="false">IF($A402="","",TEXT($A402,"mmmm"))</f>
        <v/>
      </c>
      <c r="C402" s="24"/>
      <c r="D402" s="24"/>
      <c r="E402" s="32"/>
      <c r="F402" s="25"/>
      <c r="G402" s="26" t="str">
        <f aca="false">IF($A402="","",IFERROR(F402/E402,0))</f>
        <v/>
      </c>
      <c r="H402" s="32"/>
      <c r="I402" s="26" t="str">
        <f aca="false">IF($A402="","",ROUND(G402*H402,2))</f>
        <v/>
      </c>
      <c r="J402" s="24"/>
      <c r="K402" s="24"/>
    </row>
    <row r="403" customFormat="false" ht="15" hidden="false" customHeight="false" outlineLevel="0" collapsed="false">
      <c r="A403" s="27"/>
      <c r="B403" s="23" t="str">
        <f aca="false">IF($A403="","",TEXT($A403,"mmmm"))</f>
        <v/>
      </c>
      <c r="C403" s="28"/>
      <c r="D403" s="28"/>
      <c r="E403" s="33"/>
      <c r="F403" s="29"/>
      <c r="G403" s="26" t="str">
        <f aca="false">IF($A403="","",IFERROR(F403/E403,0))</f>
        <v/>
      </c>
      <c r="H403" s="33"/>
      <c r="I403" s="26" t="str">
        <f aca="false">IF($A403="","",ROUND(G403*H403,2))</f>
        <v/>
      </c>
      <c r="J403" s="28"/>
      <c r="K403" s="28"/>
    </row>
    <row r="404" customFormat="false" ht="15" hidden="false" customHeight="false" outlineLevel="0" collapsed="false">
      <c r="A404" s="22"/>
      <c r="B404" s="23" t="str">
        <f aca="false">IF($A404="","",TEXT($A404,"mmmm"))</f>
        <v/>
      </c>
      <c r="C404" s="24"/>
      <c r="D404" s="24"/>
      <c r="E404" s="32"/>
      <c r="F404" s="25"/>
      <c r="G404" s="26" t="str">
        <f aca="false">IF($A404="","",IFERROR(F404/E404,0))</f>
        <v/>
      </c>
      <c r="H404" s="32"/>
      <c r="I404" s="26" t="str">
        <f aca="false">IF($A404="","",ROUND(G404*H404,2))</f>
        <v/>
      </c>
      <c r="J404" s="24"/>
      <c r="K404" s="24"/>
    </row>
    <row r="405" customFormat="false" ht="15" hidden="false" customHeight="false" outlineLevel="0" collapsed="false">
      <c r="A405" s="27"/>
      <c r="B405" s="23" t="str">
        <f aca="false">IF($A405="","",TEXT($A405,"mmmm"))</f>
        <v/>
      </c>
      <c r="C405" s="28"/>
      <c r="D405" s="28"/>
      <c r="E405" s="33"/>
      <c r="F405" s="29"/>
      <c r="G405" s="26" t="str">
        <f aca="false">IF($A405="","",IFERROR(F405/E405,0))</f>
        <v/>
      </c>
      <c r="H405" s="33"/>
      <c r="I405" s="26" t="str">
        <f aca="false">IF($A405="","",ROUND(G405*H405,2))</f>
        <v/>
      </c>
      <c r="J405" s="28"/>
      <c r="K405" s="28"/>
    </row>
    <row r="406" customFormat="false" ht="15" hidden="false" customHeight="false" outlineLevel="0" collapsed="false">
      <c r="A406" s="22"/>
      <c r="B406" s="23" t="str">
        <f aca="false">IF($A406="","",TEXT($A406,"mmmm"))</f>
        <v/>
      </c>
      <c r="C406" s="24"/>
      <c r="D406" s="24"/>
      <c r="E406" s="32"/>
      <c r="F406" s="25"/>
      <c r="G406" s="26" t="str">
        <f aca="false">IF($A406="","",IFERROR(F406/E406,0))</f>
        <v/>
      </c>
      <c r="H406" s="32"/>
      <c r="I406" s="26" t="str">
        <f aca="false">IF($A406="","",ROUND(G406*H406,2))</f>
        <v/>
      </c>
      <c r="J406" s="24"/>
      <c r="K406" s="24"/>
    </row>
    <row r="407" customFormat="false" ht="15" hidden="false" customHeight="false" outlineLevel="0" collapsed="false">
      <c r="A407" s="27"/>
      <c r="B407" s="23" t="str">
        <f aca="false">IF($A407="","",TEXT($A407,"mmmm"))</f>
        <v/>
      </c>
      <c r="C407" s="28"/>
      <c r="D407" s="28"/>
      <c r="E407" s="33"/>
      <c r="F407" s="29"/>
      <c r="G407" s="26" t="str">
        <f aca="false">IF($A407="","",IFERROR(F407/E407,0))</f>
        <v/>
      </c>
      <c r="H407" s="33"/>
      <c r="I407" s="26" t="str">
        <f aca="false">IF($A407="","",ROUND(G407*H407,2))</f>
        <v/>
      </c>
      <c r="J407" s="28"/>
      <c r="K407" s="28"/>
    </row>
    <row r="408" customFormat="false" ht="15" hidden="false" customHeight="false" outlineLevel="0" collapsed="false">
      <c r="A408" s="22"/>
      <c r="B408" s="23" t="str">
        <f aca="false">IF($A408="","",TEXT($A408,"mmmm"))</f>
        <v/>
      </c>
      <c r="C408" s="24"/>
      <c r="D408" s="24"/>
      <c r="E408" s="32"/>
      <c r="F408" s="25"/>
      <c r="G408" s="26" t="str">
        <f aca="false">IF($A408="","",IFERROR(F408/E408,0))</f>
        <v/>
      </c>
      <c r="H408" s="32"/>
      <c r="I408" s="26" t="str">
        <f aca="false">IF($A408="","",ROUND(G408*H408,2))</f>
        <v/>
      </c>
      <c r="J408" s="24"/>
      <c r="K408" s="24"/>
    </row>
    <row r="409" customFormat="false" ht="15" hidden="false" customHeight="false" outlineLevel="0" collapsed="false">
      <c r="A409" s="27"/>
      <c r="B409" s="23" t="str">
        <f aca="false">IF($A409="","",TEXT($A409,"mmmm"))</f>
        <v/>
      </c>
      <c r="C409" s="28"/>
      <c r="D409" s="28"/>
      <c r="E409" s="33"/>
      <c r="F409" s="29"/>
      <c r="G409" s="26" t="str">
        <f aca="false">IF($A409="","",IFERROR(F409/E409,0))</f>
        <v/>
      </c>
      <c r="H409" s="33"/>
      <c r="I409" s="26" t="str">
        <f aca="false">IF($A409="","",ROUND(G409*H409,2))</f>
        <v/>
      </c>
      <c r="J409" s="28"/>
      <c r="K409" s="28"/>
    </row>
    <row r="410" customFormat="false" ht="15" hidden="false" customHeight="false" outlineLevel="0" collapsed="false">
      <c r="A410" s="22"/>
      <c r="B410" s="23" t="str">
        <f aca="false">IF($A410="","",TEXT($A410,"mmmm"))</f>
        <v/>
      </c>
      <c r="C410" s="24"/>
      <c r="D410" s="24"/>
      <c r="E410" s="32"/>
      <c r="F410" s="25"/>
      <c r="G410" s="26" t="str">
        <f aca="false">IF($A410="","",IFERROR(F410/E410,0))</f>
        <v/>
      </c>
      <c r="H410" s="32"/>
      <c r="I410" s="26" t="str">
        <f aca="false">IF($A410="","",ROUND(G410*H410,2))</f>
        <v/>
      </c>
      <c r="J410" s="24"/>
      <c r="K410" s="24"/>
    </row>
    <row r="411" customFormat="false" ht="15" hidden="false" customHeight="false" outlineLevel="0" collapsed="false">
      <c r="A411" s="27"/>
      <c r="B411" s="23" t="str">
        <f aca="false">IF($A411="","",TEXT($A411,"mmmm"))</f>
        <v/>
      </c>
      <c r="C411" s="28"/>
      <c r="D411" s="28"/>
      <c r="E411" s="33"/>
      <c r="F411" s="29"/>
      <c r="G411" s="26" t="str">
        <f aca="false">IF($A411="","",IFERROR(F411/E411,0))</f>
        <v/>
      </c>
      <c r="H411" s="33"/>
      <c r="I411" s="26" t="str">
        <f aca="false">IF($A411="","",ROUND(G411*H411,2))</f>
        <v/>
      </c>
      <c r="J411" s="28"/>
      <c r="K411" s="28"/>
    </row>
    <row r="412" customFormat="false" ht="15" hidden="false" customHeight="false" outlineLevel="0" collapsed="false">
      <c r="A412" s="22"/>
      <c r="B412" s="23" t="str">
        <f aca="false">IF($A412="","",TEXT($A412,"mmmm"))</f>
        <v/>
      </c>
      <c r="C412" s="24"/>
      <c r="D412" s="24"/>
      <c r="E412" s="32"/>
      <c r="F412" s="25"/>
      <c r="G412" s="26" t="str">
        <f aca="false">IF($A412="","",IFERROR(F412/E412,0))</f>
        <v/>
      </c>
      <c r="H412" s="32"/>
      <c r="I412" s="26" t="str">
        <f aca="false">IF($A412="","",ROUND(G412*H412,2))</f>
        <v/>
      </c>
      <c r="J412" s="24"/>
      <c r="K412" s="24"/>
    </row>
    <row r="413" customFormat="false" ht="15" hidden="false" customHeight="false" outlineLevel="0" collapsed="false">
      <c r="A413" s="27"/>
      <c r="B413" s="23" t="str">
        <f aca="false">IF($A413="","",TEXT($A413,"mmmm"))</f>
        <v/>
      </c>
      <c r="C413" s="28"/>
      <c r="D413" s="28"/>
      <c r="E413" s="33"/>
      <c r="F413" s="29"/>
      <c r="G413" s="26" t="str">
        <f aca="false">IF($A413="","",IFERROR(F413/E413,0))</f>
        <v/>
      </c>
      <c r="H413" s="33"/>
      <c r="I413" s="26" t="str">
        <f aca="false">IF($A413="","",ROUND(G413*H413,2))</f>
        <v/>
      </c>
      <c r="J413" s="28"/>
      <c r="K413" s="28"/>
    </row>
    <row r="414" customFormat="false" ht="15" hidden="false" customHeight="false" outlineLevel="0" collapsed="false">
      <c r="A414" s="22"/>
      <c r="B414" s="23" t="str">
        <f aca="false">IF($A414="","",TEXT($A414,"mmmm"))</f>
        <v/>
      </c>
      <c r="C414" s="24"/>
      <c r="D414" s="24"/>
      <c r="E414" s="32"/>
      <c r="F414" s="25"/>
      <c r="G414" s="26" t="str">
        <f aca="false">IF($A414="","",IFERROR(F414/E414,0))</f>
        <v/>
      </c>
      <c r="H414" s="32"/>
      <c r="I414" s="26" t="str">
        <f aca="false">IF($A414="","",ROUND(G414*H414,2))</f>
        <v/>
      </c>
      <c r="J414" s="24"/>
      <c r="K414" s="24"/>
    </row>
    <row r="415" customFormat="false" ht="15" hidden="false" customHeight="false" outlineLevel="0" collapsed="false">
      <c r="A415" s="27"/>
      <c r="B415" s="23" t="str">
        <f aca="false">IF($A415="","",TEXT($A415,"mmmm"))</f>
        <v/>
      </c>
      <c r="C415" s="28"/>
      <c r="D415" s="28"/>
      <c r="E415" s="33"/>
      <c r="F415" s="29"/>
      <c r="G415" s="26" t="str">
        <f aca="false">IF($A415="","",IFERROR(F415/E415,0))</f>
        <v/>
      </c>
      <c r="H415" s="33"/>
      <c r="I415" s="26" t="str">
        <f aca="false">IF($A415="","",ROUND(G415*H415,2))</f>
        <v/>
      </c>
      <c r="J415" s="28"/>
      <c r="K415" s="28"/>
    </row>
    <row r="416" customFormat="false" ht="15" hidden="false" customHeight="false" outlineLevel="0" collapsed="false">
      <c r="A416" s="22"/>
      <c r="B416" s="23" t="str">
        <f aca="false">IF($A416="","",TEXT($A416,"mmmm"))</f>
        <v/>
      </c>
      <c r="C416" s="24"/>
      <c r="D416" s="24"/>
      <c r="E416" s="32"/>
      <c r="F416" s="25"/>
      <c r="G416" s="26" t="str">
        <f aca="false">IF($A416="","",IFERROR(F416/E416,0))</f>
        <v/>
      </c>
      <c r="H416" s="32"/>
      <c r="I416" s="26" t="str">
        <f aca="false">IF($A416="","",ROUND(G416*H416,2))</f>
        <v/>
      </c>
      <c r="J416" s="24"/>
      <c r="K416" s="24"/>
    </row>
    <row r="417" customFormat="false" ht="15" hidden="false" customHeight="false" outlineLevel="0" collapsed="false">
      <c r="A417" s="27"/>
      <c r="B417" s="23" t="str">
        <f aca="false">IF($A417="","",TEXT($A417,"mmmm"))</f>
        <v/>
      </c>
      <c r="C417" s="28"/>
      <c r="D417" s="28"/>
      <c r="E417" s="33"/>
      <c r="F417" s="29"/>
      <c r="G417" s="26" t="str">
        <f aca="false">IF($A417="","",IFERROR(F417/E417,0))</f>
        <v/>
      </c>
      <c r="H417" s="33"/>
      <c r="I417" s="26" t="str">
        <f aca="false">IF($A417="","",ROUND(G417*H417,2))</f>
        <v/>
      </c>
      <c r="J417" s="28"/>
      <c r="K417" s="28"/>
    </row>
    <row r="418" customFormat="false" ht="15" hidden="false" customHeight="false" outlineLevel="0" collapsed="false">
      <c r="A418" s="22"/>
      <c r="B418" s="23" t="str">
        <f aca="false">IF($A418="","",TEXT($A418,"mmmm"))</f>
        <v/>
      </c>
      <c r="C418" s="24"/>
      <c r="D418" s="24"/>
      <c r="E418" s="32"/>
      <c r="F418" s="25"/>
      <c r="G418" s="26" t="str">
        <f aca="false">IF($A418="","",IFERROR(F418/E418,0))</f>
        <v/>
      </c>
      <c r="H418" s="32"/>
      <c r="I418" s="26" t="str">
        <f aca="false">IF($A418="","",ROUND(G418*H418,2))</f>
        <v/>
      </c>
      <c r="J418" s="24"/>
      <c r="K418" s="24"/>
    </row>
    <row r="419" customFormat="false" ht="15" hidden="false" customHeight="false" outlineLevel="0" collapsed="false">
      <c r="A419" s="27"/>
      <c r="B419" s="23" t="str">
        <f aca="false">IF($A419="","",TEXT($A419,"mmmm"))</f>
        <v/>
      </c>
      <c r="C419" s="28"/>
      <c r="D419" s="28"/>
      <c r="E419" s="33"/>
      <c r="F419" s="29"/>
      <c r="G419" s="26" t="str">
        <f aca="false">IF($A419="","",IFERROR(F419/E419,0))</f>
        <v/>
      </c>
      <c r="H419" s="33"/>
      <c r="I419" s="26" t="str">
        <f aca="false">IF($A419="","",ROUND(G419*H419,2))</f>
        <v/>
      </c>
      <c r="J419" s="28"/>
      <c r="K419" s="28"/>
    </row>
    <row r="420" customFormat="false" ht="15" hidden="false" customHeight="false" outlineLevel="0" collapsed="false">
      <c r="A420" s="22"/>
      <c r="B420" s="23" t="str">
        <f aca="false">IF($A420="","",TEXT($A420,"mmmm"))</f>
        <v/>
      </c>
      <c r="C420" s="24"/>
      <c r="D420" s="24"/>
      <c r="E420" s="32"/>
      <c r="F420" s="25"/>
      <c r="G420" s="26" t="str">
        <f aca="false">IF($A420="","",IFERROR(F420/E420,0))</f>
        <v/>
      </c>
      <c r="H420" s="32"/>
      <c r="I420" s="26" t="str">
        <f aca="false">IF($A420="","",ROUND(G420*H420,2))</f>
        <v/>
      </c>
      <c r="J420" s="24"/>
      <c r="K420" s="24"/>
    </row>
    <row r="421" customFormat="false" ht="15" hidden="false" customHeight="false" outlineLevel="0" collapsed="false">
      <c r="A421" s="27"/>
      <c r="B421" s="23" t="str">
        <f aca="false">IF($A421="","",TEXT($A421,"mmmm"))</f>
        <v/>
      </c>
      <c r="C421" s="28"/>
      <c r="D421" s="28"/>
      <c r="E421" s="33"/>
      <c r="F421" s="29"/>
      <c r="G421" s="26" t="str">
        <f aca="false">IF($A421="","",IFERROR(F421/E421,0))</f>
        <v/>
      </c>
      <c r="H421" s="33"/>
      <c r="I421" s="26" t="str">
        <f aca="false">IF($A421="","",ROUND(G421*H421,2))</f>
        <v/>
      </c>
      <c r="J421" s="28"/>
      <c r="K421" s="28"/>
    </row>
    <row r="422" customFormat="false" ht="15" hidden="false" customHeight="false" outlineLevel="0" collapsed="false">
      <c r="A422" s="22"/>
      <c r="B422" s="23" t="str">
        <f aca="false">IF($A422="","",TEXT($A422,"mmmm"))</f>
        <v/>
      </c>
      <c r="C422" s="24"/>
      <c r="D422" s="24"/>
      <c r="E422" s="32"/>
      <c r="F422" s="25"/>
      <c r="G422" s="26" t="str">
        <f aca="false">IF($A422="","",IFERROR(F422/E422,0))</f>
        <v/>
      </c>
      <c r="H422" s="32"/>
      <c r="I422" s="26" t="str">
        <f aca="false">IF($A422="","",ROUND(G422*H422,2))</f>
        <v/>
      </c>
      <c r="J422" s="24"/>
      <c r="K422" s="24"/>
    </row>
    <row r="423" customFormat="false" ht="15" hidden="false" customHeight="false" outlineLevel="0" collapsed="false">
      <c r="A423" s="27"/>
      <c r="B423" s="23" t="str">
        <f aca="false">IF($A423="","",TEXT($A423,"mmmm"))</f>
        <v/>
      </c>
      <c r="C423" s="28"/>
      <c r="D423" s="28"/>
      <c r="E423" s="33"/>
      <c r="F423" s="29"/>
      <c r="G423" s="26" t="str">
        <f aca="false">IF($A423="","",IFERROR(F423/E423,0))</f>
        <v/>
      </c>
      <c r="H423" s="33"/>
      <c r="I423" s="26" t="str">
        <f aca="false">IF($A423="","",ROUND(G423*H423,2))</f>
        <v/>
      </c>
      <c r="J423" s="28"/>
      <c r="K423" s="28"/>
    </row>
    <row r="424" customFormat="false" ht="15" hidden="false" customHeight="false" outlineLevel="0" collapsed="false">
      <c r="A424" s="22"/>
      <c r="B424" s="23" t="str">
        <f aca="false">IF($A424="","",TEXT($A424,"mmmm"))</f>
        <v/>
      </c>
      <c r="C424" s="24"/>
      <c r="D424" s="24"/>
      <c r="E424" s="32"/>
      <c r="F424" s="25"/>
      <c r="G424" s="26" t="str">
        <f aca="false">IF($A424="","",IFERROR(F424/E424,0))</f>
        <v/>
      </c>
      <c r="H424" s="32"/>
      <c r="I424" s="26" t="str">
        <f aca="false">IF($A424="","",ROUND(G424*H424,2))</f>
        <v/>
      </c>
      <c r="J424" s="24"/>
      <c r="K424" s="24"/>
    </row>
    <row r="425" customFormat="false" ht="15" hidden="false" customHeight="false" outlineLevel="0" collapsed="false">
      <c r="A425" s="27"/>
      <c r="B425" s="23" t="str">
        <f aca="false">IF($A425="","",TEXT($A425,"mmmm"))</f>
        <v/>
      </c>
      <c r="C425" s="28"/>
      <c r="D425" s="28"/>
      <c r="E425" s="33"/>
      <c r="F425" s="29"/>
      <c r="G425" s="26" t="str">
        <f aca="false">IF($A425="","",IFERROR(F425/E425,0))</f>
        <v/>
      </c>
      <c r="H425" s="33"/>
      <c r="I425" s="26" t="str">
        <f aca="false">IF($A425="","",ROUND(G425*H425,2))</f>
        <v/>
      </c>
      <c r="J425" s="28"/>
      <c r="K425" s="28"/>
    </row>
    <row r="426" customFormat="false" ht="15" hidden="false" customHeight="false" outlineLevel="0" collapsed="false">
      <c r="A426" s="22"/>
      <c r="B426" s="23" t="str">
        <f aca="false">IF($A426="","",TEXT($A426,"mmmm"))</f>
        <v/>
      </c>
      <c r="C426" s="24"/>
      <c r="D426" s="24"/>
      <c r="E426" s="32"/>
      <c r="F426" s="25"/>
      <c r="G426" s="26" t="str">
        <f aca="false">IF($A426="","",IFERROR(F426/E426,0))</f>
        <v/>
      </c>
      <c r="H426" s="32"/>
      <c r="I426" s="26" t="str">
        <f aca="false">IF($A426="","",ROUND(G426*H426,2))</f>
        <v/>
      </c>
      <c r="J426" s="24"/>
      <c r="K426" s="24"/>
    </row>
    <row r="427" customFormat="false" ht="15" hidden="false" customHeight="false" outlineLevel="0" collapsed="false">
      <c r="A427" s="27"/>
      <c r="B427" s="23" t="str">
        <f aca="false">IF($A427="","",TEXT($A427,"mmmm"))</f>
        <v/>
      </c>
      <c r="C427" s="28"/>
      <c r="D427" s="28"/>
      <c r="E427" s="33"/>
      <c r="F427" s="29"/>
      <c r="G427" s="26" t="str">
        <f aca="false">IF($A427="","",IFERROR(F427/E427,0))</f>
        <v/>
      </c>
      <c r="H427" s="33"/>
      <c r="I427" s="26" t="str">
        <f aca="false">IF($A427="","",ROUND(G427*H427,2))</f>
        <v/>
      </c>
      <c r="J427" s="28"/>
      <c r="K427" s="28"/>
    </row>
    <row r="428" customFormat="false" ht="15" hidden="false" customHeight="false" outlineLevel="0" collapsed="false">
      <c r="A428" s="22"/>
      <c r="B428" s="23" t="str">
        <f aca="false">IF($A428="","",TEXT($A428,"mmmm"))</f>
        <v/>
      </c>
      <c r="C428" s="24"/>
      <c r="D428" s="24"/>
      <c r="E428" s="32"/>
      <c r="F428" s="25"/>
      <c r="G428" s="26" t="str">
        <f aca="false">IF($A428="","",IFERROR(F428/E428,0))</f>
        <v/>
      </c>
      <c r="H428" s="32"/>
      <c r="I428" s="26" t="str">
        <f aca="false">IF($A428="","",ROUND(G428*H428,2))</f>
        <v/>
      </c>
      <c r="J428" s="24"/>
      <c r="K428" s="24"/>
    </row>
    <row r="429" customFormat="false" ht="15" hidden="false" customHeight="false" outlineLevel="0" collapsed="false">
      <c r="A429" s="27"/>
      <c r="B429" s="23" t="str">
        <f aca="false">IF($A429="","",TEXT($A429,"mmmm"))</f>
        <v/>
      </c>
      <c r="C429" s="28"/>
      <c r="D429" s="28"/>
      <c r="E429" s="33"/>
      <c r="F429" s="29"/>
      <c r="G429" s="26" t="str">
        <f aca="false">IF($A429="","",IFERROR(F429/E429,0))</f>
        <v/>
      </c>
      <c r="H429" s="33"/>
      <c r="I429" s="26" t="str">
        <f aca="false">IF($A429="","",ROUND(G429*H429,2))</f>
        <v/>
      </c>
      <c r="J429" s="28"/>
      <c r="K429" s="28"/>
    </row>
    <row r="430" customFormat="false" ht="15" hidden="false" customHeight="false" outlineLevel="0" collapsed="false">
      <c r="A430" s="22"/>
      <c r="B430" s="23" t="str">
        <f aca="false">IF($A430="","",TEXT($A430,"mmmm"))</f>
        <v/>
      </c>
      <c r="C430" s="24"/>
      <c r="D430" s="24"/>
      <c r="E430" s="32"/>
      <c r="F430" s="25"/>
      <c r="G430" s="26" t="str">
        <f aca="false">IF($A430="","",IFERROR(F430/E430,0))</f>
        <v/>
      </c>
      <c r="H430" s="32"/>
      <c r="I430" s="26" t="str">
        <f aca="false">IF($A430="","",ROUND(G430*H430,2))</f>
        <v/>
      </c>
      <c r="J430" s="24"/>
      <c r="K430" s="24"/>
    </row>
    <row r="431" customFormat="false" ht="15" hidden="false" customHeight="false" outlineLevel="0" collapsed="false">
      <c r="A431" s="27"/>
      <c r="B431" s="23" t="str">
        <f aca="false">IF($A431="","",TEXT($A431,"mmmm"))</f>
        <v/>
      </c>
      <c r="C431" s="28"/>
      <c r="D431" s="28"/>
      <c r="E431" s="33"/>
      <c r="F431" s="29"/>
      <c r="G431" s="26" t="str">
        <f aca="false">IF($A431="","",IFERROR(F431/E431,0))</f>
        <v/>
      </c>
      <c r="H431" s="33"/>
      <c r="I431" s="26" t="str">
        <f aca="false">IF($A431="","",ROUND(G431*H431,2))</f>
        <v/>
      </c>
      <c r="J431" s="28"/>
      <c r="K431" s="28"/>
    </row>
    <row r="432" customFormat="false" ht="15" hidden="false" customHeight="false" outlineLevel="0" collapsed="false">
      <c r="A432" s="22"/>
      <c r="B432" s="23" t="str">
        <f aca="false">IF($A432="","",TEXT($A432,"mmmm"))</f>
        <v/>
      </c>
      <c r="C432" s="24"/>
      <c r="D432" s="24"/>
      <c r="E432" s="32"/>
      <c r="F432" s="25"/>
      <c r="G432" s="26" t="str">
        <f aca="false">IF($A432="","",IFERROR(F432/E432,0))</f>
        <v/>
      </c>
      <c r="H432" s="32"/>
      <c r="I432" s="26" t="str">
        <f aca="false">IF($A432="","",ROUND(G432*H432,2))</f>
        <v/>
      </c>
      <c r="J432" s="24"/>
      <c r="K432" s="24"/>
    </row>
    <row r="433" customFormat="false" ht="15" hidden="false" customHeight="false" outlineLevel="0" collapsed="false">
      <c r="A433" s="27"/>
      <c r="B433" s="23" t="str">
        <f aca="false">IF($A433="","",TEXT($A433,"mmmm"))</f>
        <v/>
      </c>
      <c r="C433" s="28"/>
      <c r="D433" s="28"/>
      <c r="E433" s="33"/>
      <c r="F433" s="29"/>
      <c r="G433" s="26" t="str">
        <f aca="false">IF($A433="","",IFERROR(F433/E433,0))</f>
        <v/>
      </c>
      <c r="H433" s="33"/>
      <c r="I433" s="26" t="str">
        <f aca="false">IF($A433="","",ROUND(G433*H433,2))</f>
        <v/>
      </c>
      <c r="J433" s="28"/>
      <c r="K433" s="28"/>
    </row>
    <row r="434" customFormat="false" ht="15" hidden="false" customHeight="false" outlineLevel="0" collapsed="false">
      <c r="A434" s="22"/>
      <c r="B434" s="23" t="str">
        <f aca="false">IF($A434="","",TEXT($A434,"mmmm"))</f>
        <v/>
      </c>
      <c r="C434" s="24"/>
      <c r="D434" s="24"/>
      <c r="E434" s="32"/>
      <c r="F434" s="25"/>
      <c r="G434" s="26" t="str">
        <f aca="false">IF($A434="","",IFERROR(F434/E434,0))</f>
        <v/>
      </c>
      <c r="H434" s="32"/>
      <c r="I434" s="26" t="str">
        <f aca="false">IF($A434="","",ROUND(G434*H434,2))</f>
        <v/>
      </c>
      <c r="J434" s="24"/>
      <c r="K434" s="24"/>
    </row>
    <row r="435" customFormat="false" ht="15" hidden="false" customHeight="false" outlineLevel="0" collapsed="false">
      <c r="A435" s="27"/>
      <c r="B435" s="23" t="str">
        <f aca="false">IF($A435="","",TEXT($A435,"mmmm"))</f>
        <v/>
      </c>
      <c r="C435" s="28"/>
      <c r="D435" s="28"/>
      <c r="E435" s="33"/>
      <c r="F435" s="29"/>
      <c r="G435" s="26" t="str">
        <f aca="false">IF($A435="","",IFERROR(F435/E435,0))</f>
        <v/>
      </c>
      <c r="H435" s="33"/>
      <c r="I435" s="26" t="str">
        <f aca="false">IF($A435="","",ROUND(G435*H435,2))</f>
        <v/>
      </c>
      <c r="J435" s="28"/>
      <c r="K435" s="28"/>
    </row>
    <row r="436" customFormat="false" ht="15" hidden="false" customHeight="false" outlineLevel="0" collapsed="false">
      <c r="A436" s="22"/>
      <c r="B436" s="23" t="str">
        <f aca="false">IF($A436="","",TEXT($A436,"mmmm"))</f>
        <v/>
      </c>
      <c r="C436" s="24"/>
      <c r="D436" s="24"/>
      <c r="E436" s="32"/>
      <c r="F436" s="25"/>
      <c r="G436" s="26" t="str">
        <f aca="false">IF($A436="","",IFERROR(F436/E436,0))</f>
        <v/>
      </c>
      <c r="H436" s="32"/>
      <c r="I436" s="26" t="str">
        <f aca="false">IF($A436="","",ROUND(G436*H436,2))</f>
        <v/>
      </c>
      <c r="J436" s="24"/>
      <c r="K436" s="24"/>
    </row>
    <row r="437" customFormat="false" ht="15" hidden="false" customHeight="false" outlineLevel="0" collapsed="false">
      <c r="A437" s="27"/>
      <c r="B437" s="23" t="str">
        <f aca="false">IF($A437="","",TEXT($A437,"mmmm"))</f>
        <v/>
      </c>
      <c r="C437" s="28"/>
      <c r="D437" s="28"/>
      <c r="E437" s="33"/>
      <c r="F437" s="29"/>
      <c r="G437" s="26" t="str">
        <f aca="false">IF($A437="","",IFERROR(F437/E437,0))</f>
        <v/>
      </c>
      <c r="H437" s="33"/>
      <c r="I437" s="26" t="str">
        <f aca="false">IF($A437="","",ROUND(G437*H437,2))</f>
        <v/>
      </c>
      <c r="J437" s="28"/>
      <c r="K437" s="28"/>
    </row>
    <row r="438" customFormat="false" ht="15" hidden="false" customHeight="false" outlineLevel="0" collapsed="false">
      <c r="A438" s="22"/>
      <c r="B438" s="23" t="str">
        <f aca="false">IF($A438="","",TEXT($A438,"mmmm"))</f>
        <v/>
      </c>
      <c r="C438" s="24"/>
      <c r="D438" s="24"/>
      <c r="E438" s="32"/>
      <c r="F438" s="25"/>
      <c r="G438" s="26" t="str">
        <f aca="false">IF($A438="","",IFERROR(F438/E438,0))</f>
        <v/>
      </c>
      <c r="H438" s="32"/>
      <c r="I438" s="26" t="str">
        <f aca="false">IF($A438="","",ROUND(G438*H438,2))</f>
        <v/>
      </c>
      <c r="J438" s="24"/>
      <c r="K438" s="24"/>
    </row>
    <row r="439" customFormat="false" ht="15" hidden="false" customHeight="false" outlineLevel="0" collapsed="false">
      <c r="A439" s="27"/>
      <c r="B439" s="23" t="str">
        <f aca="false">IF($A439="","",TEXT($A439,"mmmm"))</f>
        <v/>
      </c>
      <c r="C439" s="28"/>
      <c r="D439" s="28"/>
      <c r="E439" s="33"/>
      <c r="F439" s="29"/>
      <c r="G439" s="26" t="str">
        <f aca="false">IF($A439="","",IFERROR(F439/E439,0))</f>
        <v/>
      </c>
      <c r="H439" s="33"/>
      <c r="I439" s="26" t="str">
        <f aca="false">IF($A439="","",ROUND(G439*H439,2))</f>
        <v/>
      </c>
      <c r="J439" s="28"/>
      <c r="K439" s="28"/>
    </row>
    <row r="440" customFormat="false" ht="15" hidden="false" customHeight="false" outlineLevel="0" collapsed="false">
      <c r="A440" s="22"/>
      <c r="B440" s="23" t="str">
        <f aca="false">IF($A440="","",TEXT($A440,"mmmm"))</f>
        <v/>
      </c>
      <c r="C440" s="24"/>
      <c r="D440" s="24"/>
      <c r="E440" s="32"/>
      <c r="F440" s="25"/>
      <c r="G440" s="26" t="str">
        <f aca="false">IF($A440="","",IFERROR(F440/E440,0))</f>
        <v/>
      </c>
      <c r="H440" s="32"/>
      <c r="I440" s="26" t="str">
        <f aca="false">IF($A440="","",ROUND(G440*H440,2))</f>
        <v/>
      </c>
      <c r="J440" s="24"/>
      <c r="K440" s="24"/>
    </row>
    <row r="441" customFormat="false" ht="15" hidden="false" customHeight="false" outlineLevel="0" collapsed="false">
      <c r="A441" s="27"/>
      <c r="B441" s="23" t="str">
        <f aca="false">IF($A441="","",TEXT($A441,"mmmm"))</f>
        <v/>
      </c>
      <c r="C441" s="28"/>
      <c r="D441" s="28"/>
      <c r="E441" s="33"/>
      <c r="F441" s="29"/>
      <c r="G441" s="26" t="str">
        <f aca="false">IF($A441="","",IFERROR(F441/E441,0))</f>
        <v/>
      </c>
      <c r="H441" s="33"/>
      <c r="I441" s="26" t="str">
        <f aca="false">IF($A441="","",ROUND(G441*H441,2))</f>
        <v/>
      </c>
      <c r="J441" s="28"/>
      <c r="K441" s="28"/>
    </row>
    <row r="442" customFormat="false" ht="15" hidden="false" customHeight="false" outlineLevel="0" collapsed="false">
      <c r="A442" s="22"/>
      <c r="B442" s="23" t="str">
        <f aca="false">IF($A442="","",TEXT($A442,"mmmm"))</f>
        <v/>
      </c>
      <c r="C442" s="24"/>
      <c r="D442" s="24"/>
      <c r="E442" s="32"/>
      <c r="F442" s="25"/>
      <c r="G442" s="26" t="str">
        <f aca="false">IF($A442="","",IFERROR(F442/E442,0))</f>
        <v/>
      </c>
      <c r="H442" s="32"/>
      <c r="I442" s="26" t="str">
        <f aca="false">IF($A442="","",ROUND(G442*H442,2))</f>
        <v/>
      </c>
      <c r="J442" s="24"/>
      <c r="K442" s="24"/>
    </row>
    <row r="443" customFormat="false" ht="15" hidden="false" customHeight="false" outlineLevel="0" collapsed="false">
      <c r="A443" s="27"/>
      <c r="B443" s="23" t="str">
        <f aca="false">IF($A443="","",TEXT($A443,"mmmm"))</f>
        <v/>
      </c>
      <c r="C443" s="28"/>
      <c r="D443" s="28"/>
      <c r="E443" s="33"/>
      <c r="F443" s="29"/>
      <c r="G443" s="26" t="str">
        <f aca="false">IF($A443="","",IFERROR(F443/E443,0))</f>
        <v/>
      </c>
      <c r="H443" s="33"/>
      <c r="I443" s="26" t="str">
        <f aca="false">IF($A443="","",ROUND(G443*H443,2))</f>
        <v/>
      </c>
      <c r="J443" s="28"/>
      <c r="K443" s="28"/>
    </row>
    <row r="444" customFormat="false" ht="15" hidden="false" customHeight="false" outlineLevel="0" collapsed="false">
      <c r="A444" s="22"/>
      <c r="B444" s="23" t="str">
        <f aca="false">IF($A444="","",TEXT($A444,"mmmm"))</f>
        <v/>
      </c>
      <c r="C444" s="24"/>
      <c r="D444" s="24"/>
      <c r="E444" s="32"/>
      <c r="F444" s="25"/>
      <c r="G444" s="26" t="str">
        <f aca="false">IF($A444="","",IFERROR(F444/E444,0))</f>
        <v/>
      </c>
      <c r="H444" s="32"/>
      <c r="I444" s="26" t="str">
        <f aca="false">IF($A444="","",ROUND(G444*H444,2))</f>
        <v/>
      </c>
      <c r="J444" s="24"/>
      <c r="K444" s="24"/>
    </row>
    <row r="445" customFormat="false" ht="15" hidden="false" customHeight="false" outlineLevel="0" collapsed="false">
      <c r="A445" s="27"/>
      <c r="B445" s="23" t="str">
        <f aca="false">IF($A445="","",TEXT($A445,"mmmm"))</f>
        <v/>
      </c>
      <c r="C445" s="28"/>
      <c r="D445" s="28"/>
      <c r="E445" s="33"/>
      <c r="F445" s="29"/>
      <c r="G445" s="26" t="str">
        <f aca="false">IF($A445="","",IFERROR(F445/E445,0))</f>
        <v/>
      </c>
      <c r="H445" s="33"/>
      <c r="I445" s="26" t="str">
        <f aca="false">IF($A445="","",ROUND(G445*H445,2))</f>
        <v/>
      </c>
      <c r="J445" s="28"/>
      <c r="K445" s="28"/>
    </row>
    <row r="446" customFormat="false" ht="15" hidden="false" customHeight="false" outlineLevel="0" collapsed="false">
      <c r="A446" s="22"/>
      <c r="B446" s="23" t="str">
        <f aca="false">IF($A446="","",TEXT($A446,"mmmm"))</f>
        <v/>
      </c>
      <c r="C446" s="24"/>
      <c r="D446" s="24"/>
      <c r="E446" s="32"/>
      <c r="F446" s="25"/>
      <c r="G446" s="26" t="str">
        <f aca="false">IF($A446="","",IFERROR(F446/E446,0))</f>
        <v/>
      </c>
      <c r="H446" s="32"/>
      <c r="I446" s="26" t="str">
        <f aca="false">IF($A446="","",ROUND(G446*H446,2))</f>
        <v/>
      </c>
      <c r="J446" s="24"/>
      <c r="K446" s="24"/>
    </row>
    <row r="447" customFormat="false" ht="15" hidden="false" customHeight="false" outlineLevel="0" collapsed="false">
      <c r="A447" s="27"/>
      <c r="B447" s="23" t="str">
        <f aca="false">IF($A447="","",TEXT($A447,"mmmm"))</f>
        <v/>
      </c>
      <c r="C447" s="28"/>
      <c r="D447" s="28"/>
      <c r="E447" s="33"/>
      <c r="F447" s="29"/>
      <c r="G447" s="26" t="str">
        <f aca="false">IF($A447="","",IFERROR(F447/E447,0))</f>
        <v/>
      </c>
      <c r="H447" s="33"/>
      <c r="I447" s="26" t="str">
        <f aca="false">IF($A447="","",ROUND(G447*H447,2))</f>
        <v/>
      </c>
      <c r="J447" s="28"/>
      <c r="K447" s="28"/>
    </row>
    <row r="448" customFormat="false" ht="15" hidden="false" customHeight="false" outlineLevel="0" collapsed="false">
      <c r="A448" s="22"/>
      <c r="B448" s="23" t="str">
        <f aca="false">IF($A448="","",TEXT($A448,"mmmm"))</f>
        <v/>
      </c>
      <c r="C448" s="24"/>
      <c r="D448" s="24"/>
      <c r="E448" s="32"/>
      <c r="F448" s="25"/>
      <c r="G448" s="26" t="str">
        <f aca="false">IF($A448="","",IFERROR(F448/E448,0))</f>
        <v/>
      </c>
      <c r="H448" s="32"/>
      <c r="I448" s="26" t="str">
        <f aca="false">IF($A448="","",ROUND(G448*H448,2))</f>
        <v/>
      </c>
      <c r="J448" s="24"/>
      <c r="K448" s="24"/>
    </row>
    <row r="449" customFormat="false" ht="15" hidden="false" customHeight="false" outlineLevel="0" collapsed="false">
      <c r="A449" s="27"/>
      <c r="B449" s="23" t="str">
        <f aca="false">IF($A449="","",TEXT($A449,"mmmm"))</f>
        <v/>
      </c>
      <c r="C449" s="28"/>
      <c r="D449" s="28"/>
      <c r="E449" s="33"/>
      <c r="F449" s="29"/>
      <c r="G449" s="26" t="str">
        <f aca="false">IF($A449="","",IFERROR(F449/E449,0))</f>
        <v/>
      </c>
      <c r="H449" s="33"/>
      <c r="I449" s="26" t="str">
        <f aca="false">IF($A449="","",ROUND(G449*H449,2))</f>
        <v/>
      </c>
      <c r="J449" s="28"/>
      <c r="K449" s="28"/>
    </row>
    <row r="450" customFormat="false" ht="15" hidden="false" customHeight="false" outlineLevel="0" collapsed="false">
      <c r="A450" s="22"/>
      <c r="B450" s="23" t="str">
        <f aca="false">IF($A450="","",TEXT($A450,"mmmm"))</f>
        <v/>
      </c>
      <c r="C450" s="24"/>
      <c r="D450" s="24"/>
      <c r="E450" s="32"/>
      <c r="F450" s="25"/>
      <c r="G450" s="26" t="str">
        <f aca="false">IF($A450="","",IFERROR(F450/E450,0))</f>
        <v/>
      </c>
      <c r="H450" s="32"/>
      <c r="I450" s="26" t="str">
        <f aca="false">IF($A450="","",ROUND(G450*H450,2))</f>
        <v/>
      </c>
      <c r="J450" s="24"/>
      <c r="K450" s="24"/>
    </row>
    <row r="451" customFormat="false" ht="15" hidden="false" customHeight="false" outlineLevel="0" collapsed="false">
      <c r="A451" s="27"/>
      <c r="B451" s="23" t="str">
        <f aca="false">IF($A451="","",TEXT($A451,"mmmm"))</f>
        <v/>
      </c>
      <c r="C451" s="28"/>
      <c r="D451" s="28"/>
      <c r="E451" s="33"/>
      <c r="F451" s="29"/>
      <c r="G451" s="26" t="str">
        <f aca="false">IF($A451="","",IFERROR(F451/E451,0))</f>
        <v/>
      </c>
      <c r="H451" s="33"/>
      <c r="I451" s="26" t="str">
        <f aca="false">IF($A451="","",ROUND(G451*H451,2))</f>
        <v/>
      </c>
      <c r="J451" s="28"/>
      <c r="K451" s="28"/>
    </row>
    <row r="452" customFormat="false" ht="15" hidden="false" customHeight="false" outlineLevel="0" collapsed="false">
      <c r="A452" s="22"/>
      <c r="B452" s="23" t="str">
        <f aca="false">IF($A452="","",TEXT($A452,"mmmm"))</f>
        <v/>
      </c>
      <c r="C452" s="24"/>
      <c r="D452" s="24"/>
      <c r="E452" s="32"/>
      <c r="F452" s="25"/>
      <c r="G452" s="26" t="str">
        <f aca="false">IF($A452="","",IFERROR(F452/E452,0))</f>
        <v/>
      </c>
      <c r="H452" s="32"/>
      <c r="I452" s="26" t="str">
        <f aca="false">IF($A452="","",ROUND(G452*H452,2))</f>
        <v/>
      </c>
      <c r="J452" s="24"/>
      <c r="K452" s="24"/>
    </row>
    <row r="453" customFormat="false" ht="15" hidden="false" customHeight="false" outlineLevel="0" collapsed="false">
      <c r="A453" s="27"/>
      <c r="B453" s="23" t="str">
        <f aca="false">IF($A453="","",TEXT($A453,"mmmm"))</f>
        <v/>
      </c>
      <c r="C453" s="28"/>
      <c r="D453" s="28"/>
      <c r="E453" s="33"/>
      <c r="F453" s="29"/>
      <c r="G453" s="26" t="str">
        <f aca="false">IF($A453="","",IFERROR(F453/E453,0))</f>
        <v/>
      </c>
      <c r="H453" s="33"/>
      <c r="I453" s="26" t="str">
        <f aca="false">IF($A453="","",ROUND(G453*H453,2))</f>
        <v/>
      </c>
      <c r="J453" s="28"/>
      <c r="K453" s="28"/>
    </row>
    <row r="454" customFormat="false" ht="15" hidden="false" customHeight="false" outlineLevel="0" collapsed="false">
      <c r="A454" s="22"/>
      <c r="B454" s="23" t="str">
        <f aca="false">IF($A454="","",TEXT($A454,"mmmm"))</f>
        <v/>
      </c>
      <c r="C454" s="24"/>
      <c r="D454" s="24"/>
      <c r="E454" s="32"/>
      <c r="F454" s="25"/>
      <c r="G454" s="26" t="str">
        <f aca="false">IF($A454="","",IFERROR(F454/E454,0))</f>
        <v/>
      </c>
      <c r="H454" s="32"/>
      <c r="I454" s="26" t="str">
        <f aca="false">IF($A454="","",ROUND(G454*H454,2))</f>
        <v/>
      </c>
      <c r="J454" s="24"/>
      <c r="K454" s="24"/>
    </row>
    <row r="455" customFormat="false" ht="15" hidden="false" customHeight="false" outlineLevel="0" collapsed="false">
      <c r="A455" s="27"/>
      <c r="B455" s="23" t="str">
        <f aca="false">IF($A455="","",TEXT($A455,"mmmm"))</f>
        <v/>
      </c>
      <c r="C455" s="28"/>
      <c r="D455" s="28"/>
      <c r="E455" s="33"/>
      <c r="F455" s="29"/>
      <c r="G455" s="26" t="str">
        <f aca="false">IF($A455="","",IFERROR(F455/E455,0))</f>
        <v/>
      </c>
      <c r="H455" s="33"/>
      <c r="I455" s="26" t="str">
        <f aca="false">IF($A455="","",ROUND(G455*H455,2))</f>
        <v/>
      </c>
      <c r="J455" s="28"/>
      <c r="K455" s="28"/>
    </row>
    <row r="456" customFormat="false" ht="15" hidden="false" customHeight="false" outlineLevel="0" collapsed="false">
      <c r="A456" s="22"/>
      <c r="B456" s="23" t="str">
        <f aca="false">IF($A456="","",TEXT($A456,"mmmm"))</f>
        <v/>
      </c>
      <c r="C456" s="24"/>
      <c r="D456" s="24"/>
      <c r="E456" s="32"/>
      <c r="F456" s="25"/>
      <c r="G456" s="26" t="str">
        <f aca="false">IF($A456="","",IFERROR(F456/E456,0))</f>
        <v/>
      </c>
      <c r="H456" s="32"/>
      <c r="I456" s="26" t="str">
        <f aca="false">IF($A456="","",ROUND(G456*H456,2))</f>
        <v/>
      </c>
      <c r="J456" s="24"/>
      <c r="K456" s="24"/>
    </row>
    <row r="457" customFormat="false" ht="15" hidden="false" customHeight="false" outlineLevel="0" collapsed="false">
      <c r="A457" s="27"/>
      <c r="B457" s="23" t="str">
        <f aca="false">IF($A457="","",TEXT($A457,"mmmm"))</f>
        <v/>
      </c>
      <c r="C457" s="28"/>
      <c r="D457" s="28"/>
      <c r="E457" s="33"/>
      <c r="F457" s="29"/>
      <c r="G457" s="26" t="str">
        <f aca="false">IF($A457="","",IFERROR(F457/E457,0))</f>
        <v/>
      </c>
      <c r="H457" s="33"/>
      <c r="I457" s="26" t="str">
        <f aca="false">IF($A457="","",ROUND(G457*H457,2))</f>
        <v/>
      </c>
      <c r="J457" s="28"/>
      <c r="K457" s="28"/>
    </row>
    <row r="458" customFormat="false" ht="15" hidden="false" customHeight="false" outlineLevel="0" collapsed="false">
      <c r="A458" s="22"/>
      <c r="B458" s="23" t="str">
        <f aca="false">IF($A458="","",TEXT($A458,"mmmm"))</f>
        <v/>
      </c>
      <c r="C458" s="24"/>
      <c r="D458" s="24"/>
      <c r="E458" s="32"/>
      <c r="F458" s="25"/>
      <c r="G458" s="26" t="str">
        <f aca="false">IF($A458="","",IFERROR(F458/E458,0))</f>
        <v/>
      </c>
      <c r="H458" s="32"/>
      <c r="I458" s="26" t="str">
        <f aca="false">IF($A458="","",ROUND(G458*H458,2))</f>
        <v/>
      </c>
      <c r="J458" s="24"/>
      <c r="K458" s="24"/>
    </row>
    <row r="459" customFormat="false" ht="15" hidden="false" customHeight="false" outlineLevel="0" collapsed="false">
      <c r="A459" s="27"/>
      <c r="B459" s="23" t="str">
        <f aca="false">IF($A459="","",TEXT($A459,"mmmm"))</f>
        <v/>
      </c>
      <c r="C459" s="28"/>
      <c r="D459" s="28"/>
      <c r="E459" s="33"/>
      <c r="F459" s="29"/>
      <c r="G459" s="26" t="str">
        <f aca="false">IF($A459="","",IFERROR(F459/E459,0))</f>
        <v/>
      </c>
      <c r="H459" s="33"/>
      <c r="I459" s="26" t="str">
        <f aca="false">IF($A459="","",ROUND(G459*H459,2))</f>
        <v/>
      </c>
      <c r="J459" s="28"/>
      <c r="K459" s="28"/>
    </row>
    <row r="460" customFormat="false" ht="15" hidden="false" customHeight="false" outlineLevel="0" collapsed="false">
      <c r="A460" s="22"/>
      <c r="B460" s="23" t="str">
        <f aca="false">IF($A460="","",TEXT($A460,"mmmm"))</f>
        <v/>
      </c>
      <c r="C460" s="24"/>
      <c r="D460" s="24"/>
      <c r="E460" s="32"/>
      <c r="F460" s="25"/>
      <c r="G460" s="26" t="str">
        <f aca="false">IF($A460="","",IFERROR(F460/E460,0))</f>
        <v/>
      </c>
      <c r="H460" s="32"/>
      <c r="I460" s="26" t="str">
        <f aca="false">IF($A460="","",ROUND(G460*H460,2))</f>
        <v/>
      </c>
      <c r="J460" s="24"/>
      <c r="K460" s="24"/>
    </row>
    <row r="461" customFormat="false" ht="15" hidden="false" customHeight="false" outlineLevel="0" collapsed="false">
      <c r="A461" s="27"/>
      <c r="B461" s="23" t="str">
        <f aca="false">IF($A461="","",TEXT($A461,"mmmm"))</f>
        <v/>
      </c>
      <c r="C461" s="28"/>
      <c r="D461" s="28"/>
      <c r="E461" s="33"/>
      <c r="F461" s="29"/>
      <c r="G461" s="26" t="str">
        <f aca="false">IF($A461="","",IFERROR(F461/E461,0))</f>
        <v/>
      </c>
      <c r="H461" s="33"/>
      <c r="I461" s="26" t="str">
        <f aca="false">IF($A461="","",ROUND(G461*H461,2))</f>
        <v/>
      </c>
      <c r="J461" s="28"/>
      <c r="K461" s="28"/>
    </row>
    <row r="462" customFormat="false" ht="15" hidden="false" customHeight="false" outlineLevel="0" collapsed="false">
      <c r="A462" s="22"/>
      <c r="B462" s="23" t="str">
        <f aca="false">IF($A462="","",TEXT($A462,"mmmm"))</f>
        <v/>
      </c>
      <c r="C462" s="24"/>
      <c r="D462" s="24"/>
      <c r="E462" s="32"/>
      <c r="F462" s="25"/>
      <c r="G462" s="26" t="str">
        <f aca="false">IF($A462="","",IFERROR(F462/E462,0))</f>
        <v/>
      </c>
      <c r="H462" s="32"/>
      <c r="I462" s="26" t="str">
        <f aca="false">IF($A462="","",ROUND(G462*H462,2))</f>
        <v/>
      </c>
      <c r="J462" s="24"/>
      <c r="K462" s="24"/>
    </row>
    <row r="463" customFormat="false" ht="15" hidden="false" customHeight="false" outlineLevel="0" collapsed="false">
      <c r="A463" s="27"/>
      <c r="B463" s="23" t="str">
        <f aca="false">IF($A463="","",TEXT($A463,"mmmm"))</f>
        <v/>
      </c>
      <c r="C463" s="28"/>
      <c r="D463" s="28"/>
      <c r="E463" s="33"/>
      <c r="F463" s="29"/>
      <c r="G463" s="26" t="str">
        <f aca="false">IF($A463="","",IFERROR(F463/E463,0))</f>
        <v/>
      </c>
      <c r="H463" s="33"/>
      <c r="I463" s="26" t="str">
        <f aca="false">IF($A463="","",ROUND(G463*H463,2))</f>
        <v/>
      </c>
      <c r="J463" s="28"/>
      <c r="K463" s="28"/>
    </row>
    <row r="464" customFormat="false" ht="15" hidden="false" customHeight="false" outlineLevel="0" collapsed="false">
      <c r="A464" s="22"/>
      <c r="B464" s="23" t="str">
        <f aca="false">IF($A464="","",TEXT($A464,"mmmm"))</f>
        <v/>
      </c>
      <c r="C464" s="24"/>
      <c r="D464" s="24"/>
      <c r="E464" s="32"/>
      <c r="F464" s="25"/>
      <c r="G464" s="26" t="str">
        <f aca="false">IF($A464="","",IFERROR(F464/E464,0))</f>
        <v/>
      </c>
      <c r="H464" s="32"/>
      <c r="I464" s="26" t="str">
        <f aca="false">IF($A464="","",ROUND(G464*H464,2))</f>
        <v/>
      </c>
      <c r="J464" s="24"/>
      <c r="K464" s="24"/>
    </row>
    <row r="465" customFormat="false" ht="15" hidden="false" customHeight="false" outlineLevel="0" collapsed="false">
      <c r="A465" s="27"/>
      <c r="B465" s="23" t="str">
        <f aca="false">IF($A465="","",TEXT($A465,"mmmm"))</f>
        <v/>
      </c>
      <c r="C465" s="28"/>
      <c r="D465" s="28"/>
      <c r="E465" s="33"/>
      <c r="F465" s="29"/>
      <c r="G465" s="26" t="str">
        <f aca="false">IF($A465="","",IFERROR(F465/E465,0))</f>
        <v/>
      </c>
      <c r="H465" s="33"/>
      <c r="I465" s="26" t="str">
        <f aca="false">IF($A465="","",ROUND(G465*H465,2))</f>
        <v/>
      </c>
      <c r="J465" s="28"/>
      <c r="K465" s="28"/>
    </row>
    <row r="466" customFormat="false" ht="15" hidden="false" customHeight="false" outlineLevel="0" collapsed="false">
      <c r="A466" s="22"/>
      <c r="B466" s="23" t="str">
        <f aca="false">IF($A466="","",TEXT($A466,"mmmm"))</f>
        <v/>
      </c>
      <c r="C466" s="24"/>
      <c r="D466" s="24"/>
      <c r="E466" s="32"/>
      <c r="F466" s="25"/>
      <c r="G466" s="26" t="str">
        <f aca="false">IF($A466="","",IFERROR(F466/E466,0))</f>
        <v/>
      </c>
      <c r="H466" s="32"/>
      <c r="I466" s="26" t="str">
        <f aca="false">IF($A466="","",ROUND(G466*H466,2))</f>
        <v/>
      </c>
      <c r="J466" s="24"/>
      <c r="K466" s="24"/>
    </row>
    <row r="467" customFormat="false" ht="15" hidden="false" customHeight="false" outlineLevel="0" collapsed="false">
      <c r="A467" s="27"/>
      <c r="B467" s="23" t="str">
        <f aca="false">IF($A467="","",TEXT($A467,"mmmm"))</f>
        <v/>
      </c>
      <c r="C467" s="28"/>
      <c r="D467" s="28"/>
      <c r="E467" s="33"/>
      <c r="F467" s="29"/>
      <c r="G467" s="26" t="str">
        <f aca="false">IF($A467="","",IFERROR(F467/E467,0))</f>
        <v/>
      </c>
      <c r="H467" s="33"/>
      <c r="I467" s="26" t="str">
        <f aca="false">IF($A467="","",ROUND(G467*H467,2))</f>
        <v/>
      </c>
      <c r="J467" s="28"/>
      <c r="K467" s="28"/>
    </row>
    <row r="468" customFormat="false" ht="15" hidden="false" customHeight="false" outlineLevel="0" collapsed="false">
      <c r="A468" s="22"/>
      <c r="B468" s="23" t="str">
        <f aca="false">IF($A468="","",TEXT($A468,"mmmm"))</f>
        <v/>
      </c>
      <c r="C468" s="24"/>
      <c r="D468" s="24"/>
      <c r="E468" s="32"/>
      <c r="F468" s="25"/>
      <c r="G468" s="26" t="str">
        <f aca="false">IF($A468="","",IFERROR(F468/E468,0))</f>
        <v/>
      </c>
      <c r="H468" s="32"/>
      <c r="I468" s="26" t="str">
        <f aca="false">IF($A468="","",ROUND(G468*H468,2))</f>
        <v/>
      </c>
      <c r="J468" s="24"/>
      <c r="K468" s="24"/>
    </row>
    <row r="469" customFormat="false" ht="15" hidden="false" customHeight="false" outlineLevel="0" collapsed="false">
      <c r="A469" s="27"/>
      <c r="B469" s="23" t="str">
        <f aca="false">IF($A469="","",TEXT($A469,"mmmm"))</f>
        <v/>
      </c>
      <c r="C469" s="28"/>
      <c r="D469" s="28"/>
      <c r="E469" s="33"/>
      <c r="F469" s="29"/>
      <c r="G469" s="26" t="str">
        <f aca="false">IF($A469="","",IFERROR(F469/E469,0))</f>
        <v/>
      </c>
      <c r="H469" s="33"/>
      <c r="I469" s="26" t="str">
        <f aca="false">IF($A469="","",ROUND(G469*H469,2))</f>
        <v/>
      </c>
      <c r="J469" s="28"/>
      <c r="K469" s="28"/>
    </row>
    <row r="470" customFormat="false" ht="15" hidden="false" customHeight="false" outlineLevel="0" collapsed="false">
      <c r="A470" s="22"/>
      <c r="B470" s="23" t="str">
        <f aca="false">IF($A470="","",TEXT($A470,"mmmm"))</f>
        <v/>
      </c>
      <c r="C470" s="24"/>
      <c r="D470" s="24"/>
      <c r="E470" s="32"/>
      <c r="F470" s="25"/>
      <c r="G470" s="26" t="str">
        <f aca="false">IF($A470="","",IFERROR(F470/E470,0))</f>
        <v/>
      </c>
      <c r="H470" s="32"/>
      <c r="I470" s="26" t="str">
        <f aca="false">IF($A470="","",ROUND(G470*H470,2))</f>
        <v/>
      </c>
      <c r="J470" s="24"/>
      <c r="K470" s="24"/>
    </row>
    <row r="471" customFormat="false" ht="15" hidden="false" customHeight="false" outlineLevel="0" collapsed="false">
      <c r="A471" s="27"/>
      <c r="B471" s="23" t="str">
        <f aca="false">IF($A471="","",TEXT($A471,"mmmm"))</f>
        <v/>
      </c>
      <c r="C471" s="28"/>
      <c r="D471" s="28"/>
      <c r="E471" s="33"/>
      <c r="F471" s="29"/>
      <c r="G471" s="26" t="str">
        <f aca="false">IF($A471="","",IFERROR(F471/E471,0))</f>
        <v/>
      </c>
      <c r="H471" s="33"/>
      <c r="I471" s="26" t="str">
        <f aca="false">IF($A471="","",ROUND(G471*H471,2))</f>
        <v/>
      </c>
      <c r="J471" s="28"/>
      <c r="K471" s="28"/>
    </row>
    <row r="472" customFormat="false" ht="15" hidden="false" customHeight="false" outlineLevel="0" collapsed="false">
      <c r="A472" s="22"/>
      <c r="B472" s="23" t="str">
        <f aca="false">IF($A472="","",TEXT($A472,"mmmm"))</f>
        <v/>
      </c>
      <c r="C472" s="24"/>
      <c r="D472" s="24"/>
      <c r="E472" s="32"/>
      <c r="F472" s="25"/>
      <c r="G472" s="26" t="str">
        <f aca="false">IF($A472="","",IFERROR(F472/E472,0))</f>
        <v/>
      </c>
      <c r="H472" s="32"/>
      <c r="I472" s="26" t="str">
        <f aca="false">IF($A472="","",ROUND(G472*H472,2))</f>
        <v/>
      </c>
      <c r="J472" s="24"/>
      <c r="K472" s="24"/>
    </row>
    <row r="473" customFormat="false" ht="15" hidden="false" customHeight="false" outlineLevel="0" collapsed="false">
      <c r="A473" s="27"/>
      <c r="B473" s="23" t="str">
        <f aca="false">IF($A473="","",TEXT($A473,"mmmm"))</f>
        <v/>
      </c>
      <c r="C473" s="28"/>
      <c r="D473" s="28"/>
      <c r="E473" s="33"/>
      <c r="F473" s="29"/>
      <c r="G473" s="26" t="str">
        <f aca="false">IF($A473="","",IFERROR(F473/E473,0))</f>
        <v/>
      </c>
      <c r="H473" s="33"/>
      <c r="I473" s="26" t="str">
        <f aca="false">IF($A473="","",ROUND(G473*H473,2))</f>
        <v/>
      </c>
      <c r="J473" s="28"/>
      <c r="K473" s="28"/>
    </row>
    <row r="474" customFormat="false" ht="15" hidden="false" customHeight="false" outlineLevel="0" collapsed="false">
      <c r="A474" s="22"/>
      <c r="B474" s="23" t="str">
        <f aca="false">IF($A474="","",TEXT($A474,"mmmm"))</f>
        <v/>
      </c>
      <c r="C474" s="24"/>
      <c r="D474" s="24"/>
      <c r="E474" s="32"/>
      <c r="F474" s="25"/>
      <c r="G474" s="26" t="str">
        <f aca="false">IF($A474="","",IFERROR(F474/E474,0))</f>
        <v/>
      </c>
      <c r="H474" s="32"/>
      <c r="I474" s="26" t="str">
        <f aca="false">IF($A474="","",ROUND(G474*H474,2))</f>
        <v/>
      </c>
      <c r="J474" s="24"/>
      <c r="K474" s="24"/>
    </row>
    <row r="475" customFormat="false" ht="15" hidden="false" customHeight="false" outlineLevel="0" collapsed="false">
      <c r="A475" s="27"/>
      <c r="B475" s="23" t="str">
        <f aca="false">IF($A475="","",TEXT($A475,"mmmm"))</f>
        <v/>
      </c>
      <c r="C475" s="28"/>
      <c r="D475" s="28"/>
      <c r="E475" s="33"/>
      <c r="F475" s="29"/>
      <c r="G475" s="26" t="str">
        <f aca="false">IF($A475="","",IFERROR(F475/E475,0))</f>
        <v/>
      </c>
      <c r="H475" s="33"/>
      <c r="I475" s="26" t="str">
        <f aca="false">IF($A475="","",ROUND(G475*H475,2))</f>
        <v/>
      </c>
      <c r="J475" s="28"/>
      <c r="K475" s="28"/>
    </row>
    <row r="476" customFormat="false" ht="15" hidden="false" customHeight="false" outlineLevel="0" collapsed="false">
      <c r="A476" s="22"/>
      <c r="B476" s="23" t="str">
        <f aca="false">IF($A476="","",TEXT($A476,"mmmm"))</f>
        <v/>
      </c>
      <c r="C476" s="24"/>
      <c r="D476" s="24"/>
      <c r="E476" s="32"/>
      <c r="F476" s="25"/>
      <c r="G476" s="26" t="str">
        <f aca="false">IF($A476="","",IFERROR(F476/E476,0))</f>
        <v/>
      </c>
      <c r="H476" s="32"/>
      <c r="I476" s="26" t="str">
        <f aca="false">IF($A476="","",ROUND(G476*H476,2))</f>
        <v/>
      </c>
      <c r="J476" s="24"/>
      <c r="K476" s="24"/>
    </row>
    <row r="477" customFormat="false" ht="15" hidden="false" customHeight="false" outlineLevel="0" collapsed="false">
      <c r="A477" s="27"/>
      <c r="B477" s="23" t="str">
        <f aca="false">IF($A477="","",TEXT($A477,"mmmm"))</f>
        <v/>
      </c>
      <c r="C477" s="28"/>
      <c r="D477" s="28"/>
      <c r="E477" s="33"/>
      <c r="F477" s="29"/>
      <c r="G477" s="26" t="str">
        <f aca="false">IF($A477="","",IFERROR(F477/E477,0))</f>
        <v/>
      </c>
      <c r="H477" s="33"/>
      <c r="I477" s="26" t="str">
        <f aca="false">IF($A477="","",ROUND(G477*H477,2))</f>
        <v/>
      </c>
      <c r="J477" s="28"/>
      <c r="K477" s="28"/>
    </row>
    <row r="478" customFormat="false" ht="15" hidden="false" customHeight="false" outlineLevel="0" collapsed="false">
      <c r="A478" s="22"/>
      <c r="B478" s="23" t="str">
        <f aca="false">IF($A478="","",TEXT($A478,"mmmm"))</f>
        <v/>
      </c>
      <c r="C478" s="24"/>
      <c r="D478" s="24"/>
      <c r="E478" s="32"/>
      <c r="F478" s="25"/>
      <c r="G478" s="26" t="str">
        <f aca="false">IF($A478="","",IFERROR(F478/E478,0))</f>
        <v/>
      </c>
      <c r="H478" s="32"/>
      <c r="I478" s="26" t="str">
        <f aca="false">IF($A478="","",ROUND(G478*H478,2))</f>
        <v/>
      </c>
      <c r="J478" s="24"/>
      <c r="K478" s="24"/>
    </row>
    <row r="479" customFormat="false" ht="15" hidden="false" customHeight="false" outlineLevel="0" collapsed="false">
      <c r="A479" s="27"/>
      <c r="B479" s="23" t="str">
        <f aca="false">IF($A479="","",TEXT($A479,"mmmm"))</f>
        <v/>
      </c>
      <c r="C479" s="28"/>
      <c r="D479" s="28"/>
      <c r="E479" s="33"/>
      <c r="F479" s="29"/>
      <c r="G479" s="26" t="str">
        <f aca="false">IF($A479="","",IFERROR(F479/E479,0))</f>
        <v/>
      </c>
      <c r="H479" s="33"/>
      <c r="I479" s="26" t="str">
        <f aca="false">IF($A479="","",ROUND(G479*H479,2))</f>
        <v/>
      </c>
      <c r="J479" s="28"/>
      <c r="K479" s="28"/>
    </row>
    <row r="480" customFormat="false" ht="15" hidden="false" customHeight="false" outlineLevel="0" collapsed="false">
      <c r="A480" s="22"/>
      <c r="B480" s="23" t="str">
        <f aca="false">IF($A480="","",TEXT($A480,"mmmm"))</f>
        <v/>
      </c>
      <c r="C480" s="24"/>
      <c r="D480" s="24"/>
      <c r="E480" s="32"/>
      <c r="F480" s="25"/>
      <c r="G480" s="26" t="str">
        <f aca="false">IF($A480="","",IFERROR(F480/E480,0))</f>
        <v/>
      </c>
      <c r="H480" s="32"/>
      <c r="I480" s="26" t="str">
        <f aca="false">IF($A480="","",ROUND(G480*H480,2))</f>
        <v/>
      </c>
      <c r="J480" s="24"/>
      <c r="K480" s="24"/>
    </row>
    <row r="481" customFormat="false" ht="15" hidden="false" customHeight="false" outlineLevel="0" collapsed="false">
      <c r="A481" s="27"/>
      <c r="B481" s="23" t="str">
        <f aca="false">IF($A481="","",TEXT($A481,"mmmm"))</f>
        <v/>
      </c>
      <c r="C481" s="28"/>
      <c r="D481" s="28"/>
      <c r="E481" s="33"/>
      <c r="F481" s="29"/>
      <c r="G481" s="26" t="str">
        <f aca="false">IF($A481="","",IFERROR(F481/E481,0))</f>
        <v/>
      </c>
      <c r="H481" s="33"/>
      <c r="I481" s="26" t="str">
        <f aca="false">IF($A481="","",ROUND(G481*H481,2))</f>
        <v/>
      </c>
      <c r="J481" s="28"/>
      <c r="K481" s="28"/>
    </row>
    <row r="482" customFormat="false" ht="15" hidden="false" customHeight="false" outlineLevel="0" collapsed="false">
      <c r="A482" s="22"/>
      <c r="B482" s="23" t="str">
        <f aca="false">IF($A482="","",TEXT($A482,"mmmm"))</f>
        <v/>
      </c>
      <c r="C482" s="24"/>
      <c r="D482" s="24"/>
      <c r="E482" s="32"/>
      <c r="F482" s="25"/>
      <c r="G482" s="26" t="str">
        <f aca="false">IF($A482="","",IFERROR(F482/E482,0))</f>
        <v/>
      </c>
      <c r="H482" s="32"/>
      <c r="I482" s="26" t="str">
        <f aca="false">IF($A482="","",ROUND(G482*H482,2))</f>
        <v/>
      </c>
      <c r="J482" s="24"/>
      <c r="K482" s="24"/>
    </row>
    <row r="483" customFormat="false" ht="15" hidden="false" customHeight="false" outlineLevel="0" collapsed="false">
      <c r="A483" s="27"/>
      <c r="B483" s="23" t="str">
        <f aca="false">IF($A483="","",TEXT($A483,"mmmm"))</f>
        <v/>
      </c>
      <c r="C483" s="28"/>
      <c r="D483" s="28"/>
      <c r="E483" s="33"/>
      <c r="F483" s="29"/>
      <c r="G483" s="26" t="str">
        <f aca="false">IF($A483="","",IFERROR(F483/E483,0))</f>
        <v/>
      </c>
      <c r="H483" s="33"/>
      <c r="I483" s="26" t="str">
        <f aca="false">IF($A483="","",ROUND(G483*H483,2))</f>
        <v/>
      </c>
      <c r="J483" s="28"/>
      <c r="K483" s="28"/>
    </row>
    <row r="484" customFormat="false" ht="15" hidden="false" customHeight="false" outlineLevel="0" collapsed="false">
      <c r="A484" s="22"/>
      <c r="B484" s="23" t="str">
        <f aca="false">IF($A484="","",TEXT($A484,"mmmm"))</f>
        <v/>
      </c>
      <c r="C484" s="24"/>
      <c r="D484" s="24"/>
      <c r="E484" s="32"/>
      <c r="F484" s="25"/>
      <c r="G484" s="26" t="str">
        <f aca="false">IF($A484="","",IFERROR(F484/E484,0))</f>
        <v/>
      </c>
      <c r="H484" s="32"/>
      <c r="I484" s="26" t="str">
        <f aca="false">IF($A484="","",ROUND(G484*H484,2))</f>
        <v/>
      </c>
      <c r="J484" s="24"/>
      <c r="K484" s="24"/>
    </row>
    <row r="485" customFormat="false" ht="15" hidden="false" customHeight="false" outlineLevel="0" collapsed="false">
      <c r="A485" s="27"/>
      <c r="B485" s="23" t="str">
        <f aca="false">IF($A485="","",TEXT($A485,"mmmm"))</f>
        <v/>
      </c>
      <c r="C485" s="28"/>
      <c r="D485" s="28"/>
      <c r="E485" s="33"/>
      <c r="F485" s="29"/>
      <c r="G485" s="26" t="str">
        <f aca="false">IF($A485="","",IFERROR(F485/E485,0))</f>
        <v/>
      </c>
      <c r="H485" s="33"/>
      <c r="I485" s="26" t="str">
        <f aca="false">IF($A485="","",ROUND(G485*H485,2))</f>
        <v/>
      </c>
      <c r="J485" s="28"/>
      <c r="K485" s="28"/>
    </row>
    <row r="486" customFormat="false" ht="15" hidden="false" customHeight="false" outlineLevel="0" collapsed="false">
      <c r="A486" s="22"/>
      <c r="B486" s="23" t="str">
        <f aca="false">IF($A486="","",TEXT($A486,"mmmm"))</f>
        <v/>
      </c>
      <c r="C486" s="24"/>
      <c r="D486" s="24"/>
      <c r="E486" s="32"/>
      <c r="F486" s="25"/>
      <c r="G486" s="26" t="str">
        <f aca="false">IF($A486="","",IFERROR(F486/E486,0))</f>
        <v/>
      </c>
      <c r="H486" s="32"/>
      <c r="I486" s="26" t="str">
        <f aca="false">IF($A486="","",ROUND(G486*H486,2))</f>
        <v/>
      </c>
      <c r="J486" s="24"/>
      <c r="K486" s="24"/>
    </row>
    <row r="487" customFormat="false" ht="15" hidden="false" customHeight="false" outlineLevel="0" collapsed="false">
      <c r="A487" s="27"/>
      <c r="B487" s="23" t="str">
        <f aca="false">IF($A487="","",TEXT($A487,"mmmm"))</f>
        <v/>
      </c>
      <c r="C487" s="28"/>
      <c r="D487" s="28"/>
      <c r="E487" s="33"/>
      <c r="F487" s="29"/>
      <c r="G487" s="26" t="str">
        <f aca="false">IF($A487="","",IFERROR(F487/E487,0))</f>
        <v/>
      </c>
      <c r="H487" s="33"/>
      <c r="I487" s="26" t="str">
        <f aca="false">IF($A487="","",ROUND(G487*H487,2))</f>
        <v/>
      </c>
      <c r="J487" s="28"/>
      <c r="K487" s="28"/>
    </row>
    <row r="488" customFormat="false" ht="15" hidden="false" customHeight="false" outlineLevel="0" collapsed="false">
      <c r="A488" s="22"/>
      <c r="B488" s="23" t="str">
        <f aca="false">IF($A488="","",TEXT($A488,"mmmm"))</f>
        <v/>
      </c>
      <c r="C488" s="24"/>
      <c r="D488" s="24"/>
      <c r="E488" s="32"/>
      <c r="F488" s="25"/>
      <c r="G488" s="26" t="str">
        <f aca="false">IF($A488="","",IFERROR(F488/E488,0))</f>
        <v/>
      </c>
      <c r="H488" s="32"/>
      <c r="I488" s="26" t="str">
        <f aca="false">IF($A488="","",ROUND(G488*H488,2))</f>
        <v/>
      </c>
      <c r="J488" s="24"/>
      <c r="K488" s="24"/>
    </row>
    <row r="489" customFormat="false" ht="15" hidden="false" customHeight="false" outlineLevel="0" collapsed="false">
      <c r="A489" s="27"/>
      <c r="B489" s="23" t="str">
        <f aca="false">IF($A489="","",TEXT($A489,"mmmm"))</f>
        <v/>
      </c>
      <c r="C489" s="28"/>
      <c r="D489" s="28"/>
      <c r="E489" s="33"/>
      <c r="F489" s="29"/>
      <c r="G489" s="26" t="str">
        <f aca="false">IF($A489="","",IFERROR(F489/E489,0))</f>
        <v/>
      </c>
      <c r="H489" s="33"/>
      <c r="I489" s="26" t="str">
        <f aca="false">IF($A489="","",ROUND(G489*H489,2))</f>
        <v/>
      </c>
      <c r="J489" s="28"/>
      <c r="K489" s="28"/>
    </row>
    <row r="490" customFormat="false" ht="15" hidden="false" customHeight="false" outlineLevel="0" collapsed="false">
      <c r="A490" s="22"/>
      <c r="B490" s="23" t="str">
        <f aca="false">IF($A490="","",TEXT($A490,"mmmm"))</f>
        <v/>
      </c>
      <c r="C490" s="24"/>
      <c r="D490" s="24"/>
      <c r="E490" s="32"/>
      <c r="F490" s="25"/>
      <c r="G490" s="26" t="str">
        <f aca="false">IF($A490="","",IFERROR(F490/E490,0))</f>
        <v/>
      </c>
      <c r="H490" s="32"/>
      <c r="I490" s="26" t="str">
        <f aca="false">IF($A490="","",ROUND(G490*H490,2))</f>
        <v/>
      </c>
      <c r="J490" s="24"/>
      <c r="K490" s="24"/>
    </row>
    <row r="491" customFormat="false" ht="15" hidden="false" customHeight="false" outlineLevel="0" collapsed="false">
      <c r="A491" s="27"/>
      <c r="B491" s="23" t="str">
        <f aca="false">IF($A491="","",TEXT($A491,"mmmm"))</f>
        <v/>
      </c>
      <c r="C491" s="28"/>
      <c r="D491" s="28"/>
      <c r="E491" s="33"/>
      <c r="F491" s="29"/>
      <c r="G491" s="26" t="str">
        <f aca="false">IF($A491="","",IFERROR(F491/E491,0))</f>
        <v/>
      </c>
      <c r="H491" s="33"/>
      <c r="I491" s="26" t="str">
        <f aca="false">IF($A491="","",ROUND(G491*H491,2))</f>
        <v/>
      </c>
      <c r="J491" s="28"/>
      <c r="K491" s="28"/>
    </row>
    <row r="492" customFormat="false" ht="15" hidden="false" customHeight="false" outlineLevel="0" collapsed="false">
      <c r="A492" s="22"/>
      <c r="B492" s="23" t="str">
        <f aca="false">IF($A492="","",TEXT($A492,"mmmm"))</f>
        <v/>
      </c>
      <c r="C492" s="24"/>
      <c r="D492" s="24"/>
      <c r="E492" s="32"/>
      <c r="F492" s="25"/>
      <c r="G492" s="26" t="str">
        <f aca="false">IF($A492="","",IFERROR(F492/E492,0))</f>
        <v/>
      </c>
      <c r="H492" s="32"/>
      <c r="I492" s="26" t="str">
        <f aca="false">IF($A492="","",ROUND(G492*H492,2))</f>
        <v/>
      </c>
      <c r="J492" s="24"/>
      <c r="K492" s="24"/>
    </row>
    <row r="493" customFormat="false" ht="15" hidden="false" customHeight="false" outlineLevel="0" collapsed="false">
      <c r="A493" s="27"/>
      <c r="B493" s="23" t="str">
        <f aca="false">IF($A493="","",TEXT($A493,"mmmm"))</f>
        <v/>
      </c>
      <c r="C493" s="28"/>
      <c r="D493" s="28"/>
      <c r="E493" s="33"/>
      <c r="F493" s="29"/>
      <c r="G493" s="26" t="str">
        <f aca="false">IF($A493="","",IFERROR(F493/E493,0))</f>
        <v/>
      </c>
      <c r="H493" s="33"/>
      <c r="I493" s="26" t="str">
        <f aca="false">IF($A493="","",ROUND(G493*H493,2))</f>
        <v/>
      </c>
      <c r="J493" s="28"/>
      <c r="K493" s="28"/>
    </row>
    <row r="494" customFormat="false" ht="15" hidden="false" customHeight="false" outlineLevel="0" collapsed="false">
      <c r="A494" s="22"/>
      <c r="B494" s="23" t="str">
        <f aca="false">IF($A494="","",TEXT($A494,"mmmm"))</f>
        <v/>
      </c>
      <c r="C494" s="24"/>
      <c r="D494" s="24"/>
      <c r="E494" s="32"/>
      <c r="F494" s="25"/>
      <c r="G494" s="26" t="str">
        <f aca="false">IF($A494="","",IFERROR(F494/E494,0))</f>
        <v/>
      </c>
      <c r="H494" s="32"/>
      <c r="I494" s="26" t="str">
        <f aca="false">IF($A494="","",ROUND(G494*H494,2))</f>
        <v/>
      </c>
      <c r="J494" s="24"/>
      <c r="K494" s="24"/>
    </row>
    <row r="495" customFormat="false" ht="15" hidden="false" customHeight="false" outlineLevel="0" collapsed="false">
      <c r="A495" s="27"/>
      <c r="B495" s="23" t="str">
        <f aca="false">IF($A495="","",TEXT($A495,"mmmm"))</f>
        <v/>
      </c>
      <c r="C495" s="28"/>
      <c r="D495" s="28"/>
      <c r="E495" s="33"/>
      <c r="F495" s="29"/>
      <c r="G495" s="26" t="str">
        <f aca="false">IF($A495="","",IFERROR(F495/E495,0))</f>
        <v/>
      </c>
      <c r="H495" s="33"/>
      <c r="I495" s="26" t="str">
        <f aca="false">IF($A495="","",ROUND(G495*H495,2))</f>
        <v/>
      </c>
      <c r="J495" s="28"/>
      <c r="K495" s="28"/>
    </row>
    <row r="496" customFormat="false" ht="15" hidden="false" customHeight="false" outlineLevel="0" collapsed="false">
      <c r="A496" s="22"/>
      <c r="B496" s="23" t="str">
        <f aca="false">IF($A496="","",TEXT($A496,"mmmm"))</f>
        <v/>
      </c>
      <c r="C496" s="24"/>
      <c r="D496" s="24"/>
      <c r="E496" s="32"/>
      <c r="F496" s="25"/>
      <c r="G496" s="26" t="str">
        <f aca="false">IF($A496="","",IFERROR(F496/E496,0))</f>
        <v/>
      </c>
      <c r="H496" s="32"/>
      <c r="I496" s="26" t="str">
        <f aca="false">IF($A496="","",ROUND(G496*H496,2))</f>
        <v/>
      </c>
      <c r="J496" s="24"/>
      <c r="K496" s="24"/>
    </row>
    <row r="497" customFormat="false" ht="15" hidden="false" customHeight="false" outlineLevel="0" collapsed="false">
      <c r="A497" s="27"/>
      <c r="B497" s="23" t="str">
        <f aca="false">IF($A497="","",TEXT($A497,"mmmm"))</f>
        <v/>
      </c>
      <c r="C497" s="28"/>
      <c r="D497" s="28"/>
      <c r="E497" s="33"/>
      <c r="F497" s="29"/>
      <c r="G497" s="26" t="str">
        <f aca="false">IF($A497="","",IFERROR(F497/E497,0))</f>
        <v/>
      </c>
      <c r="H497" s="33"/>
      <c r="I497" s="26" t="str">
        <f aca="false">IF($A497="","",ROUND(G497*H497,2))</f>
        <v/>
      </c>
      <c r="J497" s="28"/>
      <c r="K497" s="28"/>
    </row>
    <row r="498" customFormat="false" ht="15" hidden="false" customHeight="false" outlineLevel="0" collapsed="false">
      <c r="A498" s="22"/>
      <c r="B498" s="23" t="str">
        <f aca="false">IF($A498="","",TEXT($A498,"mmmm"))</f>
        <v/>
      </c>
      <c r="C498" s="24"/>
      <c r="D498" s="24"/>
      <c r="E498" s="32"/>
      <c r="F498" s="25"/>
      <c r="G498" s="26" t="str">
        <f aca="false">IF($A498="","",IFERROR(F498/E498,0))</f>
        <v/>
      </c>
      <c r="H498" s="32"/>
      <c r="I498" s="26" t="str">
        <f aca="false">IF($A498="","",ROUND(G498*H498,2))</f>
        <v/>
      </c>
      <c r="J498" s="24"/>
      <c r="K498" s="24"/>
    </row>
    <row r="499" customFormat="false" ht="15" hidden="false" customHeight="false" outlineLevel="0" collapsed="false">
      <c r="A499" s="27"/>
      <c r="B499" s="23" t="str">
        <f aca="false">IF($A499="","",TEXT($A499,"mmmm"))</f>
        <v/>
      </c>
      <c r="C499" s="28"/>
      <c r="D499" s="28"/>
      <c r="E499" s="33"/>
      <c r="F499" s="29"/>
      <c r="G499" s="26" t="str">
        <f aca="false">IF($A499="","",IFERROR(F499/E499,0))</f>
        <v/>
      </c>
      <c r="H499" s="33"/>
      <c r="I499" s="26" t="str">
        <f aca="false">IF($A499="","",ROUND(G499*H499,2))</f>
        <v/>
      </c>
      <c r="J499" s="28"/>
      <c r="K499" s="28"/>
    </row>
    <row r="500" customFormat="false" ht="15" hidden="false" customHeight="false" outlineLevel="0" collapsed="false">
      <c r="A500" s="22"/>
      <c r="B500" s="23" t="str">
        <f aca="false">IF($A500="","",TEXT($A500,"mmmm"))</f>
        <v/>
      </c>
      <c r="C500" s="24"/>
      <c r="D500" s="24"/>
      <c r="E500" s="32"/>
      <c r="F500" s="25"/>
      <c r="G500" s="26" t="str">
        <f aca="false">IF($A500="","",IFERROR(F500/E500,0))</f>
        <v/>
      </c>
      <c r="H500" s="32"/>
      <c r="I500" s="26" t="str">
        <f aca="false">IF($A500="","",ROUND(G500*H500,2))</f>
        <v/>
      </c>
      <c r="J500" s="24"/>
      <c r="K500" s="24"/>
    </row>
    <row r="501" customFormat="false" ht="15" hidden="false" customHeight="false" outlineLevel="0" collapsed="false">
      <c r="A501" s="27"/>
      <c r="B501" s="23" t="str">
        <f aca="false">IF($A501="","",TEXT($A501,"mmmm"))</f>
        <v/>
      </c>
      <c r="C501" s="28"/>
      <c r="D501" s="28"/>
      <c r="E501" s="33"/>
      <c r="F501" s="29"/>
      <c r="G501" s="26" t="str">
        <f aca="false">IF($A501="","",IFERROR(F501/E501,0))</f>
        <v/>
      </c>
      <c r="H501" s="33"/>
      <c r="I501" s="26" t="str">
        <f aca="false">IF($A501="","",ROUND(G501*H501,2))</f>
        <v/>
      </c>
      <c r="J501" s="28"/>
      <c r="K501" s="28"/>
    </row>
    <row r="503" customFormat="false" ht="15" hidden="false" customHeight="true" outlineLevel="0" collapsed="false">
      <c r="A503" s="30" t="s">
        <v>195</v>
      </c>
      <c r="B503" s="30"/>
      <c r="C503" s="30"/>
      <c r="D503" s="30"/>
      <c r="E503" s="30"/>
      <c r="F503" s="30"/>
      <c r="G503" s="30"/>
      <c r="H503" s="30"/>
    </row>
    <row r="504" customFormat="false" ht="15" hidden="false" customHeight="false" outlineLevel="0" collapsed="false">
      <c r="A504" s="30"/>
      <c r="B504" s="30"/>
      <c r="C504" s="30"/>
      <c r="D504" s="30"/>
      <c r="E504" s="30"/>
      <c r="F504" s="30"/>
      <c r="G504" s="30"/>
      <c r="H504" s="30"/>
    </row>
    <row r="505" customFormat="false" ht="15" hidden="false" customHeight="false" outlineLevel="0" collapsed="false">
      <c r="A505" s="30"/>
      <c r="B505" s="30"/>
      <c r="C505" s="30"/>
      <c r="D505" s="30"/>
      <c r="E505" s="30"/>
      <c r="F505" s="30"/>
      <c r="G505" s="30"/>
      <c r="H505" s="30"/>
    </row>
  </sheetData>
  <mergeCells count="1">
    <mergeCell ref="A503:H505"/>
  </mergeCells>
  <dataValidations count="1">
    <dataValidation allowBlank="true" errorStyle="stop" operator="between" showDropDown="false" showErrorMessage="false" showInputMessage="false" sqref="D2:D501" type="list">
      <formula1>ExpenseCategories</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97F6B"/>
    <pageSetUpPr fitToPage="false"/>
  </sheetPr>
  <dimension ref="A1:K50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2" min="1" style="0" width="12"/>
    <col collapsed="false" customWidth="true" hidden="false" outlineLevel="0" max="3" min="3" style="0" width="16"/>
    <col collapsed="false" customWidth="true" hidden="false" outlineLevel="0" max="4" min="4" style="0" width="26"/>
    <col collapsed="false" customWidth="true" hidden="false" outlineLevel="0" max="5" min="5" style="0" width="12"/>
    <col collapsed="false" customWidth="true" hidden="false" outlineLevel="0" max="6" min="6" style="0" width="17"/>
    <col collapsed="false" customWidth="true" hidden="false" outlineLevel="0" max="7" min="7" style="0" width="18"/>
    <col collapsed="false" customWidth="true" hidden="false" outlineLevel="0" max="8" min="8" style="0" width="17"/>
    <col collapsed="false" customWidth="true" hidden="false" outlineLevel="0" max="9" min="9" style="0" width="10"/>
    <col collapsed="false" customWidth="true" hidden="false" outlineLevel="0" max="10" min="10" style="0" width="15"/>
    <col collapsed="false" customWidth="true" hidden="false" outlineLevel="0" max="11" min="11" style="0" width="40"/>
  </cols>
  <sheetData>
    <row r="1" customFormat="false" ht="30" hidden="false" customHeight="true" outlineLevel="0" collapsed="false">
      <c r="A1" s="21" t="s">
        <v>101</v>
      </c>
      <c r="B1" s="21" t="s">
        <v>102</v>
      </c>
      <c r="C1" s="21" t="s">
        <v>103</v>
      </c>
      <c r="D1" s="21" t="s">
        <v>196</v>
      </c>
      <c r="E1" s="21" t="s">
        <v>197</v>
      </c>
      <c r="F1" s="21" t="s">
        <v>198</v>
      </c>
      <c r="G1" s="21" t="s">
        <v>199</v>
      </c>
      <c r="H1" s="21" t="s">
        <v>200</v>
      </c>
      <c r="I1" s="21" t="s">
        <v>201</v>
      </c>
      <c r="J1" s="21" t="s">
        <v>202</v>
      </c>
      <c r="K1" s="21" t="s">
        <v>44</v>
      </c>
    </row>
    <row r="2" customFormat="false" ht="15" hidden="false" customHeight="false" outlineLevel="0" collapsed="false">
      <c r="A2" s="22" t="n">
        <v>46037</v>
      </c>
      <c r="B2" s="23" t="str">
        <f aca="false">IF($A2="","",TEXT($A2,"mmmm"))</f>
        <v>January</v>
      </c>
      <c r="C2" s="24" t="s">
        <v>91</v>
      </c>
      <c r="D2" s="24" t="s">
        <v>203</v>
      </c>
      <c r="E2" s="25" t="n">
        <v>30</v>
      </c>
      <c r="F2" s="25" t="n">
        <v>96</v>
      </c>
      <c r="G2" s="32" t="n">
        <v>4</v>
      </c>
      <c r="H2" s="25" t="n">
        <v>38</v>
      </c>
      <c r="I2" s="34" t="n">
        <f aca="false">IF($A2="","",IFERROR(F2/E2,0))</f>
        <v>3.2</v>
      </c>
      <c r="J2" s="26" t="n">
        <f aca="false">IF($A2="","",IFERROR(E2/G2,0))</f>
        <v>7.5</v>
      </c>
      <c r="K2" s="24" t="s">
        <v>204</v>
      </c>
    </row>
    <row r="3" customFormat="false" ht="15" hidden="false" customHeight="false" outlineLevel="0" collapsed="false">
      <c r="A3" s="27" t="n">
        <v>46101</v>
      </c>
      <c r="B3" s="23" t="str">
        <f aca="false">IF($A3="","",TEXT($A3,"mmmm"))</f>
        <v>March</v>
      </c>
      <c r="C3" s="28" t="s">
        <v>42</v>
      </c>
      <c r="D3" s="28" t="s">
        <v>205</v>
      </c>
      <c r="E3" s="29" t="n">
        <v>45</v>
      </c>
      <c r="F3" s="29" t="n">
        <v>132.5</v>
      </c>
      <c r="G3" s="33" t="n">
        <v>5</v>
      </c>
      <c r="H3" s="29" t="n">
        <v>41</v>
      </c>
      <c r="I3" s="34" t="n">
        <f aca="false">IF($A3="","",IFERROR(F3/E3,0))</f>
        <v>2.94444444444444</v>
      </c>
      <c r="J3" s="26" t="n">
        <f aca="false">IF($A3="","",IFERROR(E3/G3,0))</f>
        <v>9</v>
      </c>
      <c r="K3" s="28" t="s">
        <v>123</v>
      </c>
    </row>
    <row r="4" customFormat="false" ht="15" hidden="false" customHeight="false" outlineLevel="0" collapsed="false">
      <c r="A4" s="22" t="n">
        <v>46063</v>
      </c>
      <c r="B4" s="23" t="str">
        <f aca="false">IF($A4="","",TEXT($A4,"mmmm"))</f>
        <v>February</v>
      </c>
      <c r="C4" s="24" t="s">
        <v>69</v>
      </c>
      <c r="D4" s="24" t="s">
        <v>206</v>
      </c>
      <c r="E4" s="25" t="n">
        <v>18</v>
      </c>
      <c r="F4" s="25" t="n">
        <v>41.18</v>
      </c>
      <c r="G4" s="32" t="n">
        <v>2</v>
      </c>
      <c r="H4" s="25" t="n">
        <v>15</v>
      </c>
      <c r="I4" s="34" t="n">
        <f aca="false">IF($A4="","",IFERROR(F4/E4,0))</f>
        <v>2.28777777777778</v>
      </c>
      <c r="J4" s="26" t="n">
        <f aca="false">IF($A4="","",IFERROR(E4/G4,0))</f>
        <v>9</v>
      </c>
      <c r="K4" s="24" t="s">
        <v>207</v>
      </c>
    </row>
    <row r="5" customFormat="false" ht="15" hidden="false" customHeight="false" outlineLevel="0" collapsed="false">
      <c r="A5" s="27"/>
      <c r="B5" s="23" t="str">
        <f aca="false">IF($A5="","",TEXT($A5,"mmmm"))</f>
        <v/>
      </c>
      <c r="C5" s="28"/>
      <c r="D5" s="28"/>
      <c r="E5" s="29"/>
      <c r="F5" s="29"/>
      <c r="G5" s="33"/>
      <c r="H5" s="29"/>
      <c r="I5" s="34" t="str">
        <f aca="false">IF($A5="","",IFERROR(F5/E5,0))</f>
        <v/>
      </c>
      <c r="J5" s="26" t="str">
        <f aca="false">IF($A5="","",IFERROR(E5/G5,0))</f>
        <v/>
      </c>
      <c r="K5" s="28"/>
    </row>
    <row r="6" customFormat="false" ht="15" hidden="false" customHeight="false" outlineLevel="0" collapsed="false">
      <c r="A6" s="22"/>
      <c r="B6" s="23" t="str">
        <f aca="false">IF($A6="","",TEXT($A6,"mmmm"))</f>
        <v/>
      </c>
      <c r="C6" s="24"/>
      <c r="D6" s="24"/>
      <c r="E6" s="25"/>
      <c r="F6" s="25"/>
      <c r="G6" s="32"/>
      <c r="H6" s="25"/>
      <c r="I6" s="34" t="str">
        <f aca="false">IF($A6="","",IFERROR(F6/E6,0))</f>
        <v/>
      </c>
      <c r="J6" s="26" t="str">
        <f aca="false">IF($A6="","",IFERROR(E6/G6,0))</f>
        <v/>
      </c>
      <c r="K6" s="24"/>
    </row>
    <row r="7" customFormat="false" ht="15" hidden="false" customHeight="false" outlineLevel="0" collapsed="false">
      <c r="A7" s="27"/>
      <c r="B7" s="23" t="str">
        <f aca="false">IF($A7="","",TEXT($A7,"mmmm"))</f>
        <v/>
      </c>
      <c r="C7" s="28"/>
      <c r="D7" s="28"/>
      <c r="E7" s="29"/>
      <c r="F7" s="29"/>
      <c r="G7" s="33"/>
      <c r="H7" s="29"/>
      <c r="I7" s="34" t="str">
        <f aca="false">IF($A7="","",IFERROR(F7/E7,0))</f>
        <v/>
      </c>
      <c r="J7" s="26" t="str">
        <f aca="false">IF($A7="","",IFERROR(E7/G7,0))</f>
        <v/>
      </c>
      <c r="K7" s="28"/>
    </row>
    <row r="8" customFormat="false" ht="15" hidden="false" customHeight="false" outlineLevel="0" collapsed="false">
      <c r="A8" s="22"/>
      <c r="B8" s="23" t="str">
        <f aca="false">IF($A8="","",TEXT($A8,"mmmm"))</f>
        <v/>
      </c>
      <c r="C8" s="24"/>
      <c r="D8" s="24"/>
      <c r="E8" s="25"/>
      <c r="F8" s="25"/>
      <c r="G8" s="32"/>
      <c r="H8" s="25"/>
      <c r="I8" s="34" t="str">
        <f aca="false">IF($A8="","",IFERROR(F8/E8,0))</f>
        <v/>
      </c>
      <c r="J8" s="26" t="str">
        <f aca="false">IF($A8="","",IFERROR(E8/G8,0))</f>
        <v/>
      </c>
      <c r="K8" s="24"/>
    </row>
    <row r="9" customFormat="false" ht="15" hidden="false" customHeight="false" outlineLevel="0" collapsed="false">
      <c r="A9" s="27"/>
      <c r="B9" s="23" t="str">
        <f aca="false">IF($A9="","",TEXT($A9,"mmmm"))</f>
        <v/>
      </c>
      <c r="C9" s="28"/>
      <c r="D9" s="28"/>
      <c r="E9" s="29"/>
      <c r="F9" s="29"/>
      <c r="G9" s="33"/>
      <c r="H9" s="29"/>
      <c r="I9" s="34" t="str">
        <f aca="false">IF($A9="","",IFERROR(F9/E9,0))</f>
        <v/>
      </c>
      <c r="J9" s="26" t="str">
        <f aca="false">IF($A9="","",IFERROR(E9/G9,0))</f>
        <v/>
      </c>
      <c r="K9" s="28"/>
    </row>
    <row r="10" customFormat="false" ht="15" hidden="false" customHeight="false" outlineLevel="0" collapsed="false">
      <c r="A10" s="22"/>
      <c r="B10" s="23" t="str">
        <f aca="false">IF($A10="","",TEXT($A10,"mmmm"))</f>
        <v/>
      </c>
      <c r="C10" s="24"/>
      <c r="D10" s="24"/>
      <c r="E10" s="25"/>
      <c r="F10" s="25"/>
      <c r="G10" s="32"/>
      <c r="H10" s="25"/>
      <c r="I10" s="34" t="str">
        <f aca="false">IF($A10="","",IFERROR(F10/E10,0))</f>
        <v/>
      </c>
      <c r="J10" s="26" t="str">
        <f aca="false">IF($A10="","",IFERROR(E10/G10,0))</f>
        <v/>
      </c>
      <c r="K10" s="24"/>
    </row>
    <row r="11" customFormat="false" ht="15" hidden="false" customHeight="false" outlineLevel="0" collapsed="false">
      <c r="A11" s="27"/>
      <c r="B11" s="23" t="str">
        <f aca="false">IF($A11="","",TEXT($A11,"mmmm"))</f>
        <v/>
      </c>
      <c r="C11" s="28"/>
      <c r="D11" s="28"/>
      <c r="E11" s="29"/>
      <c r="F11" s="29"/>
      <c r="G11" s="33"/>
      <c r="H11" s="29"/>
      <c r="I11" s="34" t="str">
        <f aca="false">IF($A11="","",IFERROR(F11/E11,0))</f>
        <v/>
      </c>
      <c r="J11" s="26" t="str">
        <f aca="false">IF($A11="","",IFERROR(E11/G11,0))</f>
        <v/>
      </c>
      <c r="K11" s="28"/>
    </row>
    <row r="12" customFormat="false" ht="15" hidden="false" customHeight="false" outlineLevel="0" collapsed="false">
      <c r="A12" s="22"/>
      <c r="B12" s="23" t="str">
        <f aca="false">IF($A12="","",TEXT($A12,"mmmm"))</f>
        <v/>
      </c>
      <c r="C12" s="24"/>
      <c r="D12" s="24"/>
      <c r="E12" s="25"/>
      <c r="F12" s="25"/>
      <c r="G12" s="32"/>
      <c r="H12" s="25"/>
      <c r="I12" s="34" t="str">
        <f aca="false">IF($A12="","",IFERROR(F12/E12,0))</f>
        <v/>
      </c>
      <c r="J12" s="26" t="str">
        <f aca="false">IF($A12="","",IFERROR(E12/G12,0))</f>
        <v/>
      </c>
      <c r="K12" s="24"/>
    </row>
    <row r="13" customFormat="false" ht="15" hidden="false" customHeight="false" outlineLevel="0" collapsed="false">
      <c r="A13" s="27"/>
      <c r="B13" s="23" t="str">
        <f aca="false">IF($A13="","",TEXT($A13,"mmmm"))</f>
        <v/>
      </c>
      <c r="C13" s="28"/>
      <c r="D13" s="28"/>
      <c r="E13" s="29"/>
      <c r="F13" s="29"/>
      <c r="G13" s="33"/>
      <c r="H13" s="29"/>
      <c r="I13" s="34" t="str">
        <f aca="false">IF($A13="","",IFERROR(F13/E13,0))</f>
        <v/>
      </c>
      <c r="J13" s="26" t="str">
        <f aca="false">IF($A13="","",IFERROR(E13/G13,0))</f>
        <v/>
      </c>
      <c r="K13" s="28"/>
    </row>
    <row r="14" customFormat="false" ht="15" hidden="false" customHeight="false" outlineLevel="0" collapsed="false">
      <c r="A14" s="22"/>
      <c r="B14" s="23" t="str">
        <f aca="false">IF($A14="","",TEXT($A14,"mmmm"))</f>
        <v/>
      </c>
      <c r="C14" s="24"/>
      <c r="D14" s="24"/>
      <c r="E14" s="25"/>
      <c r="F14" s="25"/>
      <c r="G14" s="32"/>
      <c r="H14" s="25"/>
      <c r="I14" s="34" t="str">
        <f aca="false">IF($A14="","",IFERROR(F14/E14,0))</f>
        <v/>
      </c>
      <c r="J14" s="26" t="str">
        <f aca="false">IF($A14="","",IFERROR(E14/G14,0))</f>
        <v/>
      </c>
      <c r="K14" s="24"/>
    </row>
    <row r="15" customFormat="false" ht="15" hidden="false" customHeight="false" outlineLevel="0" collapsed="false">
      <c r="A15" s="27"/>
      <c r="B15" s="23" t="str">
        <f aca="false">IF($A15="","",TEXT($A15,"mmmm"))</f>
        <v/>
      </c>
      <c r="C15" s="28"/>
      <c r="D15" s="28"/>
      <c r="E15" s="29"/>
      <c r="F15" s="29"/>
      <c r="G15" s="33"/>
      <c r="H15" s="29"/>
      <c r="I15" s="34" t="str">
        <f aca="false">IF($A15="","",IFERROR(F15/E15,0))</f>
        <v/>
      </c>
      <c r="J15" s="26" t="str">
        <f aca="false">IF($A15="","",IFERROR(E15/G15,0))</f>
        <v/>
      </c>
      <c r="K15" s="28"/>
    </row>
    <row r="16" customFormat="false" ht="15" hidden="false" customHeight="false" outlineLevel="0" collapsed="false">
      <c r="A16" s="22"/>
      <c r="B16" s="23" t="str">
        <f aca="false">IF($A16="","",TEXT($A16,"mmmm"))</f>
        <v/>
      </c>
      <c r="C16" s="24"/>
      <c r="D16" s="24"/>
      <c r="E16" s="25"/>
      <c r="F16" s="25"/>
      <c r="G16" s="32"/>
      <c r="H16" s="25"/>
      <c r="I16" s="34" t="str">
        <f aca="false">IF($A16="","",IFERROR(F16/E16,0))</f>
        <v/>
      </c>
      <c r="J16" s="26" t="str">
        <f aca="false">IF($A16="","",IFERROR(E16/G16,0))</f>
        <v/>
      </c>
      <c r="K16" s="24"/>
    </row>
    <row r="17" customFormat="false" ht="15" hidden="false" customHeight="false" outlineLevel="0" collapsed="false">
      <c r="A17" s="27"/>
      <c r="B17" s="23" t="str">
        <f aca="false">IF($A17="","",TEXT($A17,"mmmm"))</f>
        <v/>
      </c>
      <c r="C17" s="28"/>
      <c r="D17" s="28"/>
      <c r="E17" s="29"/>
      <c r="F17" s="29"/>
      <c r="G17" s="33"/>
      <c r="H17" s="29"/>
      <c r="I17" s="34" t="str">
        <f aca="false">IF($A17="","",IFERROR(F17/E17,0))</f>
        <v/>
      </c>
      <c r="J17" s="26" t="str">
        <f aca="false">IF($A17="","",IFERROR(E17/G17,0))</f>
        <v/>
      </c>
      <c r="K17" s="28"/>
    </row>
    <row r="18" customFormat="false" ht="15" hidden="false" customHeight="false" outlineLevel="0" collapsed="false">
      <c r="A18" s="22"/>
      <c r="B18" s="23" t="str">
        <f aca="false">IF($A18="","",TEXT($A18,"mmmm"))</f>
        <v/>
      </c>
      <c r="C18" s="24"/>
      <c r="D18" s="24"/>
      <c r="E18" s="25"/>
      <c r="F18" s="25"/>
      <c r="G18" s="32"/>
      <c r="H18" s="25"/>
      <c r="I18" s="34" t="str">
        <f aca="false">IF($A18="","",IFERROR(F18/E18,0))</f>
        <v/>
      </c>
      <c r="J18" s="26" t="str">
        <f aca="false">IF($A18="","",IFERROR(E18/G18,0))</f>
        <v/>
      </c>
      <c r="K18" s="24"/>
    </row>
    <row r="19" customFormat="false" ht="15" hidden="false" customHeight="false" outlineLevel="0" collapsed="false">
      <c r="A19" s="27"/>
      <c r="B19" s="23" t="str">
        <f aca="false">IF($A19="","",TEXT($A19,"mmmm"))</f>
        <v/>
      </c>
      <c r="C19" s="28"/>
      <c r="D19" s="28"/>
      <c r="E19" s="29"/>
      <c r="F19" s="29"/>
      <c r="G19" s="33"/>
      <c r="H19" s="29"/>
      <c r="I19" s="34" t="str">
        <f aca="false">IF($A19="","",IFERROR(F19/E19,0))</f>
        <v/>
      </c>
      <c r="J19" s="26" t="str">
        <f aca="false">IF($A19="","",IFERROR(E19/G19,0))</f>
        <v/>
      </c>
      <c r="K19" s="28"/>
    </row>
    <row r="20" customFormat="false" ht="15" hidden="false" customHeight="false" outlineLevel="0" collapsed="false">
      <c r="A20" s="22"/>
      <c r="B20" s="23" t="str">
        <f aca="false">IF($A20="","",TEXT($A20,"mmmm"))</f>
        <v/>
      </c>
      <c r="C20" s="24"/>
      <c r="D20" s="24"/>
      <c r="E20" s="25"/>
      <c r="F20" s="25"/>
      <c r="G20" s="32"/>
      <c r="H20" s="25"/>
      <c r="I20" s="34" t="str">
        <f aca="false">IF($A20="","",IFERROR(F20/E20,0))</f>
        <v/>
      </c>
      <c r="J20" s="26" t="str">
        <f aca="false">IF($A20="","",IFERROR(E20/G20,0))</f>
        <v/>
      </c>
      <c r="K20" s="24"/>
    </row>
    <row r="21" customFormat="false" ht="15" hidden="false" customHeight="false" outlineLevel="0" collapsed="false">
      <c r="A21" s="27"/>
      <c r="B21" s="23" t="str">
        <f aca="false">IF($A21="","",TEXT($A21,"mmmm"))</f>
        <v/>
      </c>
      <c r="C21" s="28"/>
      <c r="D21" s="28"/>
      <c r="E21" s="29"/>
      <c r="F21" s="29"/>
      <c r="G21" s="33"/>
      <c r="H21" s="29"/>
      <c r="I21" s="34" t="str">
        <f aca="false">IF($A21="","",IFERROR(F21/E21,0))</f>
        <v/>
      </c>
      <c r="J21" s="26" t="str">
        <f aca="false">IF($A21="","",IFERROR(E21/G21,0))</f>
        <v/>
      </c>
      <c r="K21" s="28"/>
    </row>
    <row r="22" customFormat="false" ht="15" hidden="false" customHeight="false" outlineLevel="0" collapsed="false">
      <c r="A22" s="22"/>
      <c r="B22" s="23" t="str">
        <f aca="false">IF($A22="","",TEXT($A22,"mmmm"))</f>
        <v/>
      </c>
      <c r="C22" s="24"/>
      <c r="D22" s="24"/>
      <c r="E22" s="25"/>
      <c r="F22" s="25"/>
      <c r="G22" s="32"/>
      <c r="H22" s="25"/>
      <c r="I22" s="34" t="str">
        <f aca="false">IF($A22="","",IFERROR(F22/E22,0))</f>
        <v/>
      </c>
      <c r="J22" s="26" t="str">
        <f aca="false">IF($A22="","",IFERROR(E22/G22,0))</f>
        <v/>
      </c>
      <c r="K22" s="24"/>
    </row>
    <row r="23" customFormat="false" ht="15" hidden="false" customHeight="false" outlineLevel="0" collapsed="false">
      <c r="A23" s="27"/>
      <c r="B23" s="23" t="str">
        <f aca="false">IF($A23="","",TEXT($A23,"mmmm"))</f>
        <v/>
      </c>
      <c r="C23" s="28"/>
      <c r="D23" s="28"/>
      <c r="E23" s="29"/>
      <c r="F23" s="29"/>
      <c r="G23" s="33"/>
      <c r="H23" s="29"/>
      <c r="I23" s="34" t="str">
        <f aca="false">IF($A23="","",IFERROR(F23/E23,0))</f>
        <v/>
      </c>
      <c r="J23" s="26" t="str">
        <f aca="false">IF($A23="","",IFERROR(E23/G23,0))</f>
        <v/>
      </c>
      <c r="K23" s="28"/>
    </row>
    <row r="24" customFormat="false" ht="15" hidden="false" customHeight="false" outlineLevel="0" collapsed="false">
      <c r="A24" s="22"/>
      <c r="B24" s="23" t="str">
        <f aca="false">IF($A24="","",TEXT($A24,"mmmm"))</f>
        <v/>
      </c>
      <c r="C24" s="24"/>
      <c r="D24" s="24"/>
      <c r="E24" s="25"/>
      <c r="F24" s="25"/>
      <c r="G24" s="32"/>
      <c r="H24" s="25"/>
      <c r="I24" s="34" t="str">
        <f aca="false">IF($A24="","",IFERROR(F24/E24,0))</f>
        <v/>
      </c>
      <c r="J24" s="26" t="str">
        <f aca="false">IF($A24="","",IFERROR(E24/G24,0))</f>
        <v/>
      </c>
      <c r="K24" s="24"/>
    </row>
    <row r="25" customFormat="false" ht="15" hidden="false" customHeight="false" outlineLevel="0" collapsed="false">
      <c r="A25" s="27"/>
      <c r="B25" s="23" t="str">
        <f aca="false">IF($A25="","",TEXT($A25,"mmmm"))</f>
        <v/>
      </c>
      <c r="C25" s="28"/>
      <c r="D25" s="28"/>
      <c r="E25" s="29"/>
      <c r="F25" s="29"/>
      <c r="G25" s="33"/>
      <c r="H25" s="29"/>
      <c r="I25" s="34" t="str">
        <f aca="false">IF($A25="","",IFERROR(F25/E25,0))</f>
        <v/>
      </c>
      <c r="J25" s="26" t="str">
        <f aca="false">IF($A25="","",IFERROR(E25/G25,0))</f>
        <v/>
      </c>
      <c r="K25" s="28"/>
    </row>
    <row r="26" customFormat="false" ht="15" hidden="false" customHeight="false" outlineLevel="0" collapsed="false">
      <c r="A26" s="22"/>
      <c r="B26" s="23" t="str">
        <f aca="false">IF($A26="","",TEXT($A26,"mmmm"))</f>
        <v/>
      </c>
      <c r="C26" s="24"/>
      <c r="D26" s="24"/>
      <c r="E26" s="25"/>
      <c r="F26" s="25"/>
      <c r="G26" s="32"/>
      <c r="H26" s="25"/>
      <c r="I26" s="34" t="str">
        <f aca="false">IF($A26="","",IFERROR(F26/E26,0))</f>
        <v/>
      </c>
      <c r="J26" s="26" t="str">
        <f aca="false">IF($A26="","",IFERROR(E26/G26,0))</f>
        <v/>
      </c>
      <c r="K26" s="24"/>
    </row>
    <row r="27" customFormat="false" ht="15" hidden="false" customHeight="false" outlineLevel="0" collapsed="false">
      <c r="A27" s="27"/>
      <c r="B27" s="23" t="str">
        <f aca="false">IF($A27="","",TEXT($A27,"mmmm"))</f>
        <v/>
      </c>
      <c r="C27" s="28"/>
      <c r="D27" s="28"/>
      <c r="E27" s="29"/>
      <c r="F27" s="29"/>
      <c r="G27" s="33"/>
      <c r="H27" s="29"/>
      <c r="I27" s="34" t="str">
        <f aca="false">IF($A27="","",IFERROR(F27/E27,0))</f>
        <v/>
      </c>
      <c r="J27" s="26" t="str">
        <f aca="false">IF($A27="","",IFERROR(E27/G27,0))</f>
        <v/>
      </c>
      <c r="K27" s="28"/>
    </row>
    <row r="28" customFormat="false" ht="15" hidden="false" customHeight="false" outlineLevel="0" collapsed="false">
      <c r="A28" s="22"/>
      <c r="B28" s="23" t="str">
        <f aca="false">IF($A28="","",TEXT($A28,"mmmm"))</f>
        <v/>
      </c>
      <c r="C28" s="24"/>
      <c r="D28" s="24"/>
      <c r="E28" s="25"/>
      <c r="F28" s="25"/>
      <c r="G28" s="32"/>
      <c r="H28" s="25"/>
      <c r="I28" s="34" t="str">
        <f aca="false">IF($A28="","",IFERROR(F28/E28,0))</f>
        <v/>
      </c>
      <c r="J28" s="26" t="str">
        <f aca="false">IF($A28="","",IFERROR(E28/G28,0))</f>
        <v/>
      </c>
      <c r="K28" s="24"/>
    </row>
    <row r="29" customFormat="false" ht="15" hidden="false" customHeight="false" outlineLevel="0" collapsed="false">
      <c r="A29" s="27"/>
      <c r="B29" s="23" t="str">
        <f aca="false">IF($A29="","",TEXT($A29,"mmmm"))</f>
        <v/>
      </c>
      <c r="C29" s="28"/>
      <c r="D29" s="28"/>
      <c r="E29" s="29"/>
      <c r="F29" s="29"/>
      <c r="G29" s="33"/>
      <c r="H29" s="29"/>
      <c r="I29" s="34" t="str">
        <f aca="false">IF($A29="","",IFERROR(F29/E29,0))</f>
        <v/>
      </c>
      <c r="J29" s="26" t="str">
        <f aca="false">IF($A29="","",IFERROR(E29/G29,0))</f>
        <v/>
      </c>
      <c r="K29" s="28"/>
    </row>
    <row r="30" customFormat="false" ht="15" hidden="false" customHeight="false" outlineLevel="0" collapsed="false">
      <c r="A30" s="22"/>
      <c r="B30" s="23" t="str">
        <f aca="false">IF($A30="","",TEXT($A30,"mmmm"))</f>
        <v/>
      </c>
      <c r="C30" s="24"/>
      <c r="D30" s="24"/>
      <c r="E30" s="25"/>
      <c r="F30" s="25"/>
      <c r="G30" s="32"/>
      <c r="H30" s="25"/>
      <c r="I30" s="34" t="str">
        <f aca="false">IF($A30="","",IFERROR(F30/E30,0))</f>
        <v/>
      </c>
      <c r="J30" s="26" t="str">
        <f aca="false">IF($A30="","",IFERROR(E30/G30,0))</f>
        <v/>
      </c>
      <c r="K30" s="24"/>
    </row>
    <row r="31" customFormat="false" ht="15" hidden="false" customHeight="false" outlineLevel="0" collapsed="false">
      <c r="A31" s="27"/>
      <c r="B31" s="23" t="str">
        <f aca="false">IF($A31="","",TEXT($A31,"mmmm"))</f>
        <v/>
      </c>
      <c r="C31" s="28"/>
      <c r="D31" s="28"/>
      <c r="E31" s="29"/>
      <c r="F31" s="29"/>
      <c r="G31" s="33"/>
      <c r="H31" s="29"/>
      <c r="I31" s="34" t="str">
        <f aca="false">IF($A31="","",IFERROR(F31/E31,0))</f>
        <v/>
      </c>
      <c r="J31" s="26" t="str">
        <f aca="false">IF($A31="","",IFERROR(E31/G31,0))</f>
        <v/>
      </c>
      <c r="K31" s="28"/>
    </row>
    <row r="32" customFormat="false" ht="15" hidden="false" customHeight="false" outlineLevel="0" collapsed="false">
      <c r="A32" s="22"/>
      <c r="B32" s="23" t="str">
        <f aca="false">IF($A32="","",TEXT($A32,"mmmm"))</f>
        <v/>
      </c>
      <c r="C32" s="24"/>
      <c r="D32" s="24"/>
      <c r="E32" s="25"/>
      <c r="F32" s="25"/>
      <c r="G32" s="32"/>
      <c r="H32" s="25"/>
      <c r="I32" s="34" t="str">
        <f aca="false">IF($A32="","",IFERROR(F32/E32,0))</f>
        <v/>
      </c>
      <c r="J32" s="26" t="str">
        <f aca="false">IF($A32="","",IFERROR(E32/G32,0))</f>
        <v/>
      </c>
      <c r="K32" s="24"/>
    </row>
    <row r="33" customFormat="false" ht="15" hidden="false" customHeight="false" outlineLevel="0" collapsed="false">
      <c r="A33" s="27"/>
      <c r="B33" s="23" t="str">
        <f aca="false">IF($A33="","",TEXT($A33,"mmmm"))</f>
        <v/>
      </c>
      <c r="C33" s="28"/>
      <c r="D33" s="28"/>
      <c r="E33" s="29"/>
      <c r="F33" s="29"/>
      <c r="G33" s="33"/>
      <c r="H33" s="29"/>
      <c r="I33" s="34" t="str">
        <f aca="false">IF($A33="","",IFERROR(F33/E33,0))</f>
        <v/>
      </c>
      <c r="J33" s="26" t="str">
        <f aca="false">IF($A33="","",IFERROR(E33/G33,0))</f>
        <v/>
      </c>
      <c r="K33" s="28"/>
    </row>
    <row r="34" customFormat="false" ht="15" hidden="false" customHeight="false" outlineLevel="0" collapsed="false">
      <c r="A34" s="22"/>
      <c r="B34" s="23" t="str">
        <f aca="false">IF($A34="","",TEXT($A34,"mmmm"))</f>
        <v/>
      </c>
      <c r="C34" s="24"/>
      <c r="D34" s="24"/>
      <c r="E34" s="25"/>
      <c r="F34" s="25"/>
      <c r="G34" s="32"/>
      <c r="H34" s="25"/>
      <c r="I34" s="34" t="str">
        <f aca="false">IF($A34="","",IFERROR(F34/E34,0))</f>
        <v/>
      </c>
      <c r="J34" s="26" t="str">
        <f aca="false">IF($A34="","",IFERROR(E34/G34,0))</f>
        <v/>
      </c>
      <c r="K34" s="24"/>
    </row>
    <row r="35" customFormat="false" ht="15" hidden="false" customHeight="false" outlineLevel="0" collapsed="false">
      <c r="A35" s="27"/>
      <c r="B35" s="23" t="str">
        <f aca="false">IF($A35="","",TEXT($A35,"mmmm"))</f>
        <v/>
      </c>
      <c r="C35" s="28"/>
      <c r="D35" s="28"/>
      <c r="E35" s="29"/>
      <c r="F35" s="29"/>
      <c r="G35" s="33"/>
      <c r="H35" s="29"/>
      <c r="I35" s="34" t="str">
        <f aca="false">IF($A35="","",IFERROR(F35/E35,0))</f>
        <v/>
      </c>
      <c r="J35" s="26" t="str">
        <f aca="false">IF($A35="","",IFERROR(E35/G35,0))</f>
        <v/>
      </c>
      <c r="K35" s="28"/>
    </row>
    <row r="36" customFormat="false" ht="15" hidden="false" customHeight="false" outlineLevel="0" collapsed="false">
      <c r="A36" s="22"/>
      <c r="B36" s="23" t="str">
        <f aca="false">IF($A36="","",TEXT($A36,"mmmm"))</f>
        <v/>
      </c>
      <c r="C36" s="24"/>
      <c r="D36" s="24"/>
      <c r="E36" s="25"/>
      <c r="F36" s="25"/>
      <c r="G36" s="32"/>
      <c r="H36" s="25"/>
      <c r="I36" s="34" t="str">
        <f aca="false">IF($A36="","",IFERROR(F36/E36,0))</f>
        <v/>
      </c>
      <c r="J36" s="26" t="str">
        <f aca="false">IF($A36="","",IFERROR(E36/G36,0))</f>
        <v/>
      </c>
      <c r="K36" s="24"/>
    </row>
    <row r="37" customFormat="false" ht="15" hidden="false" customHeight="false" outlineLevel="0" collapsed="false">
      <c r="A37" s="27"/>
      <c r="B37" s="23" t="str">
        <f aca="false">IF($A37="","",TEXT($A37,"mmmm"))</f>
        <v/>
      </c>
      <c r="C37" s="28"/>
      <c r="D37" s="28"/>
      <c r="E37" s="29"/>
      <c r="F37" s="29"/>
      <c r="G37" s="33"/>
      <c r="H37" s="29"/>
      <c r="I37" s="34" t="str">
        <f aca="false">IF($A37="","",IFERROR(F37/E37,0))</f>
        <v/>
      </c>
      <c r="J37" s="26" t="str">
        <f aca="false">IF($A37="","",IFERROR(E37/G37,0))</f>
        <v/>
      </c>
      <c r="K37" s="28"/>
    </row>
    <row r="38" customFormat="false" ht="15" hidden="false" customHeight="false" outlineLevel="0" collapsed="false">
      <c r="A38" s="22"/>
      <c r="B38" s="23" t="str">
        <f aca="false">IF($A38="","",TEXT($A38,"mmmm"))</f>
        <v/>
      </c>
      <c r="C38" s="24"/>
      <c r="D38" s="24"/>
      <c r="E38" s="25"/>
      <c r="F38" s="25"/>
      <c r="G38" s="32"/>
      <c r="H38" s="25"/>
      <c r="I38" s="34" t="str">
        <f aca="false">IF($A38="","",IFERROR(F38/E38,0))</f>
        <v/>
      </c>
      <c r="J38" s="26" t="str">
        <f aca="false">IF($A38="","",IFERROR(E38/G38,0))</f>
        <v/>
      </c>
      <c r="K38" s="24"/>
    </row>
    <row r="39" customFormat="false" ht="15" hidden="false" customHeight="false" outlineLevel="0" collapsed="false">
      <c r="A39" s="27"/>
      <c r="B39" s="23" t="str">
        <f aca="false">IF($A39="","",TEXT($A39,"mmmm"))</f>
        <v/>
      </c>
      <c r="C39" s="28"/>
      <c r="D39" s="28"/>
      <c r="E39" s="29"/>
      <c r="F39" s="29"/>
      <c r="G39" s="33"/>
      <c r="H39" s="29"/>
      <c r="I39" s="34" t="str">
        <f aca="false">IF($A39="","",IFERROR(F39/E39,0))</f>
        <v/>
      </c>
      <c r="J39" s="26" t="str">
        <f aca="false">IF($A39="","",IFERROR(E39/G39,0))</f>
        <v/>
      </c>
      <c r="K39" s="28"/>
    </row>
    <row r="40" customFormat="false" ht="15" hidden="false" customHeight="false" outlineLevel="0" collapsed="false">
      <c r="A40" s="22"/>
      <c r="B40" s="23" t="str">
        <f aca="false">IF($A40="","",TEXT($A40,"mmmm"))</f>
        <v/>
      </c>
      <c r="C40" s="24"/>
      <c r="D40" s="24"/>
      <c r="E40" s="25"/>
      <c r="F40" s="25"/>
      <c r="G40" s="32"/>
      <c r="H40" s="25"/>
      <c r="I40" s="34" t="str">
        <f aca="false">IF($A40="","",IFERROR(F40/E40,0))</f>
        <v/>
      </c>
      <c r="J40" s="26" t="str">
        <f aca="false">IF($A40="","",IFERROR(E40/G40,0))</f>
        <v/>
      </c>
      <c r="K40" s="24"/>
    </row>
    <row r="41" customFormat="false" ht="15" hidden="false" customHeight="false" outlineLevel="0" collapsed="false">
      <c r="A41" s="27"/>
      <c r="B41" s="23" t="str">
        <f aca="false">IF($A41="","",TEXT($A41,"mmmm"))</f>
        <v/>
      </c>
      <c r="C41" s="28"/>
      <c r="D41" s="28"/>
      <c r="E41" s="29"/>
      <c r="F41" s="29"/>
      <c r="G41" s="33"/>
      <c r="H41" s="29"/>
      <c r="I41" s="34" t="str">
        <f aca="false">IF($A41="","",IFERROR(F41/E41,0))</f>
        <v/>
      </c>
      <c r="J41" s="26" t="str">
        <f aca="false">IF($A41="","",IFERROR(E41/G41,0))</f>
        <v/>
      </c>
      <c r="K41" s="28"/>
    </row>
    <row r="42" customFormat="false" ht="15" hidden="false" customHeight="false" outlineLevel="0" collapsed="false">
      <c r="A42" s="22"/>
      <c r="B42" s="23" t="str">
        <f aca="false">IF($A42="","",TEXT($A42,"mmmm"))</f>
        <v/>
      </c>
      <c r="C42" s="24"/>
      <c r="D42" s="24"/>
      <c r="E42" s="25"/>
      <c r="F42" s="25"/>
      <c r="G42" s="32"/>
      <c r="H42" s="25"/>
      <c r="I42" s="34" t="str">
        <f aca="false">IF($A42="","",IFERROR(F42/E42,0))</f>
        <v/>
      </c>
      <c r="J42" s="26" t="str">
        <f aca="false">IF($A42="","",IFERROR(E42/G42,0))</f>
        <v/>
      </c>
      <c r="K42" s="24"/>
    </row>
    <row r="43" customFormat="false" ht="15" hidden="false" customHeight="false" outlineLevel="0" collapsed="false">
      <c r="A43" s="27"/>
      <c r="B43" s="23" t="str">
        <f aca="false">IF($A43="","",TEXT($A43,"mmmm"))</f>
        <v/>
      </c>
      <c r="C43" s="28"/>
      <c r="D43" s="28"/>
      <c r="E43" s="29"/>
      <c r="F43" s="29"/>
      <c r="G43" s="33"/>
      <c r="H43" s="29"/>
      <c r="I43" s="34" t="str">
        <f aca="false">IF($A43="","",IFERROR(F43/E43,0))</f>
        <v/>
      </c>
      <c r="J43" s="26" t="str">
        <f aca="false">IF($A43="","",IFERROR(E43/G43,0))</f>
        <v/>
      </c>
      <c r="K43" s="28"/>
    </row>
    <row r="44" customFormat="false" ht="15" hidden="false" customHeight="false" outlineLevel="0" collapsed="false">
      <c r="A44" s="22"/>
      <c r="B44" s="23" t="str">
        <f aca="false">IF($A44="","",TEXT($A44,"mmmm"))</f>
        <v/>
      </c>
      <c r="C44" s="24"/>
      <c r="D44" s="24"/>
      <c r="E44" s="25"/>
      <c r="F44" s="25"/>
      <c r="G44" s="32"/>
      <c r="H44" s="25"/>
      <c r="I44" s="34" t="str">
        <f aca="false">IF($A44="","",IFERROR(F44/E44,0))</f>
        <v/>
      </c>
      <c r="J44" s="26" t="str">
        <f aca="false">IF($A44="","",IFERROR(E44/G44,0))</f>
        <v/>
      </c>
      <c r="K44" s="24"/>
    </row>
    <row r="45" customFormat="false" ht="15" hidden="false" customHeight="false" outlineLevel="0" collapsed="false">
      <c r="A45" s="27"/>
      <c r="B45" s="23" t="str">
        <f aca="false">IF($A45="","",TEXT($A45,"mmmm"))</f>
        <v/>
      </c>
      <c r="C45" s="28"/>
      <c r="D45" s="28"/>
      <c r="E45" s="29"/>
      <c r="F45" s="29"/>
      <c r="G45" s="33"/>
      <c r="H45" s="29"/>
      <c r="I45" s="34" t="str">
        <f aca="false">IF($A45="","",IFERROR(F45/E45,0))</f>
        <v/>
      </c>
      <c r="J45" s="26" t="str">
        <f aca="false">IF($A45="","",IFERROR(E45/G45,0))</f>
        <v/>
      </c>
      <c r="K45" s="28"/>
    </row>
    <row r="46" customFormat="false" ht="15" hidden="false" customHeight="false" outlineLevel="0" collapsed="false">
      <c r="A46" s="22"/>
      <c r="B46" s="23" t="str">
        <f aca="false">IF($A46="","",TEXT($A46,"mmmm"))</f>
        <v/>
      </c>
      <c r="C46" s="24"/>
      <c r="D46" s="24"/>
      <c r="E46" s="25"/>
      <c r="F46" s="25"/>
      <c r="G46" s="32"/>
      <c r="H46" s="25"/>
      <c r="I46" s="34" t="str">
        <f aca="false">IF($A46="","",IFERROR(F46/E46,0))</f>
        <v/>
      </c>
      <c r="J46" s="26" t="str">
        <f aca="false">IF($A46="","",IFERROR(E46/G46,0))</f>
        <v/>
      </c>
      <c r="K46" s="24"/>
    </row>
    <row r="47" customFormat="false" ht="15" hidden="false" customHeight="false" outlineLevel="0" collapsed="false">
      <c r="A47" s="27"/>
      <c r="B47" s="23" t="str">
        <f aca="false">IF($A47="","",TEXT($A47,"mmmm"))</f>
        <v/>
      </c>
      <c r="C47" s="28"/>
      <c r="D47" s="28"/>
      <c r="E47" s="29"/>
      <c r="F47" s="29"/>
      <c r="G47" s="33"/>
      <c r="H47" s="29"/>
      <c r="I47" s="34" t="str">
        <f aca="false">IF($A47="","",IFERROR(F47/E47,0))</f>
        <v/>
      </c>
      <c r="J47" s="26" t="str">
        <f aca="false">IF($A47="","",IFERROR(E47/G47,0))</f>
        <v/>
      </c>
      <c r="K47" s="28"/>
    </row>
    <row r="48" customFormat="false" ht="15" hidden="false" customHeight="false" outlineLevel="0" collapsed="false">
      <c r="A48" s="22"/>
      <c r="B48" s="23" t="str">
        <f aca="false">IF($A48="","",TEXT($A48,"mmmm"))</f>
        <v/>
      </c>
      <c r="C48" s="24"/>
      <c r="D48" s="24"/>
      <c r="E48" s="25"/>
      <c r="F48" s="25"/>
      <c r="G48" s="32"/>
      <c r="H48" s="25"/>
      <c r="I48" s="34" t="str">
        <f aca="false">IF($A48="","",IFERROR(F48/E48,0))</f>
        <v/>
      </c>
      <c r="J48" s="26" t="str">
        <f aca="false">IF($A48="","",IFERROR(E48/G48,0))</f>
        <v/>
      </c>
      <c r="K48" s="24"/>
    </row>
    <row r="49" customFormat="false" ht="15" hidden="false" customHeight="false" outlineLevel="0" collapsed="false">
      <c r="A49" s="27"/>
      <c r="B49" s="23" t="str">
        <f aca="false">IF($A49="","",TEXT($A49,"mmmm"))</f>
        <v/>
      </c>
      <c r="C49" s="28"/>
      <c r="D49" s="28"/>
      <c r="E49" s="29"/>
      <c r="F49" s="29"/>
      <c r="G49" s="33"/>
      <c r="H49" s="29"/>
      <c r="I49" s="34" t="str">
        <f aca="false">IF($A49="","",IFERROR(F49/E49,0))</f>
        <v/>
      </c>
      <c r="J49" s="26" t="str">
        <f aca="false">IF($A49="","",IFERROR(E49/G49,0))</f>
        <v/>
      </c>
      <c r="K49" s="28"/>
    </row>
    <row r="50" customFormat="false" ht="15" hidden="false" customHeight="false" outlineLevel="0" collapsed="false">
      <c r="A50" s="22"/>
      <c r="B50" s="23" t="str">
        <f aca="false">IF($A50="","",TEXT($A50,"mmmm"))</f>
        <v/>
      </c>
      <c r="C50" s="24"/>
      <c r="D50" s="24"/>
      <c r="E50" s="25"/>
      <c r="F50" s="25"/>
      <c r="G50" s="32"/>
      <c r="H50" s="25"/>
      <c r="I50" s="34" t="str">
        <f aca="false">IF($A50="","",IFERROR(F50/E50,0))</f>
        <v/>
      </c>
      <c r="J50" s="26" t="str">
        <f aca="false">IF($A50="","",IFERROR(E50/G50,0))</f>
        <v/>
      </c>
      <c r="K50" s="24"/>
    </row>
    <row r="51" customFormat="false" ht="15" hidden="false" customHeight="false" outlineLevel="0" collapsed="false">
      <c r="A51" s="27"/>
      <c r="B51" s="23" t="str">
        <f aca="false">IF($A51="","",TEXT($A51,"mmmm"))</f>
        <v/>
      </c>
      <c r="C51" s="28"/>
      <c r="D51" s="28"/>
      <c r="E51" s="29"/>
      <c r="F51" s="29"/>
      <c r="G51" s="33"/>
      <c r="H51" s="29"/>
      <c r="I51" s="34" t="str">
        <f aca="false">IF($A51="","",IFERROR(F51/E51,0))</f>
        <v/>
      </c>
      <c r="J51" s="26" t="str">
        <f aca="false">IF($A51="","",IFERROR(E51/G51,0))</f>
        <v/>
      </c>
      <c r="K51" s="28"/>
    </row>
    <row r="52" customFormat="false" ht="15" hidden="false" customHeight="false" outlineLevel="0" collapsed="false">
      <c r="A52" s="22"/>
      <c r="B52" s="23" t="str">
        <f aca="false">IF($A52="","",TEXT($A52,"mmmm"))</f>
        <v/>
      </c>
      <c r="C52" s="24"/>
      <c r="D52" s="24"/>
      <c r="E52" s="25"/>
      <c r="F52" s="25"/>
      <c r="G52" s="32"/>
      <c r="H52" s="25"/>
      <c r="I52" s="34" t="str">
        <f aca="false">IF($A52="","",IFERROR(F52/E52,0))</f>
        <v/>
      </c>
      <c r="J52" s="26" t="str">
        <f aca="false">IF($A52="","",IFERROR(E52/G52,0))</f>
        <v/>
      </c>
      <c r="K52" s="24"/>
    </row>
    <row r="53" customFormat="false" ht="15" hidden="false" customHeight="false" outlineLevel="0" collapsed="false">
      <c r="A53" s="27"/>
      <c r="B53" s="23" t="str">
        <f aca="false">IF($A53="","",TEXT($A53,"mmmm"))</f>
        <v/>
      </c>
      <c r="C53" s="28"/>
      <c r="D53" s="28"/>
      <c r="E53" s="29"/>
      <c r="F53" s="29"/>
      <c r="G53" s="33"/>
      <c r="H53" s="29"/>
      <c r="I53" s="34" t="str">
        <f aca="false">IF($A53="","",IFERROR(F53/E53,0))</f>
        <v/>
      </c>
      <c r="J53" s="26" t="str">
        <f aca="false">IF($A53="","",IFERROR(E53/G53,0))</f>
        <v/>
      </c>
      <c r="K53" s="28"/>
    </row>
    <row r="54" customFormat="false" ht="15" hidden="false" customHeight="false" outlineLevel="0" collapsed="false">
      <c r="A54" s="22"/>
      <c r="B54" s="23" t="str">
        <f aca="false">IF($A54="","",TEXT($A54,"mmmm"))</f>
        <v/>
      </c>
      <c r="C54" s="24"/>
      <c r="D54" s="24"/>
      <c r="E54" s="25"/>
      <c r="F54" s="25"/>
      <c r="G54" s="32"/>
      <c r="H54" s="25"/>
      <c r="I54" s="34" t="str">
        <f aca="false">IF($A54="","",IFERROR(F54/E54,0))</f>
        <v/>
      </c>
      <c r="J54" s="26" t="str">
        <f aca="false">IF($A54="","",IFERROR(E54/G54,0))</f>
        <v/>
      </c>
      <c r="K54" s="24"/>
    </row>
    <row r="55" customFormat="false" ht="15" hidden="false" customHeight="false" outlineLevel="0" collapsed="false">
      <c r="A55" s="27"/>
      <c r="B55" s="23" t="str">
        <f aca="false">IF($A55="","",TEXT($A55,"mmmm"))</f>
        <v/>
      </c>
      <c r="C55" s="28"/>
      <c r="D55" s="28"/>
      <c r="E55" s="29"/>
      <c r="F55" s="29"/>
      <c r="G55" s="33"/>
      <c r="H55" s="29"/>
      <c r="I55" s="34" t="str">
        <f aca="false">IF($A55="","",IFERROR(F55/E55,0))</f>
        <v/>
      </c>
      <c r="J55" s="26" t="str">
        <f aca="false">IF($A55="","",IFERROR(E55/G55,0))</f>
        <v/>
      </c>
      <c r="K55" s="28"/>
    </row>
    <row r="56" customFormat="false" ht="15" hidden="false" customHeight="false" outlineLevel="0" collapsed="false">
      <c r="A56" s="22"/>
      <c r="B56" s="23" t="str">
        <f aca="false">IF($A56="","",TEXT($A56,"mmmm"))</f>
        <v/>
      </c>
      <c r="C56" s="24"/>
      <c r="D56" s="24"/>
      <c r="E56" s="25"/>
      <c r="F56" s="25"/>
      <c r="G56" s="32"/>
      <c r="H56" s="25"/>
      <c r="I56" s="34" t="str">
        <f aca="false">IF($A56="","",IFERROR(F56/E56,0))</f>
        <v/>
      </c>
      <c r="J56" s="26" t="str">
        <f aca="false">IF($A56="","",IFERROR(E56/G56,0))</f>
        <v/>
      </c>
      <c r="K56" s="24"/>
    </row>
    <row r="57" customFormat="false" ht="15" hidden="false" customHeight="false" outlineLevel="0" collapsed="false">
      <c r="A57" s="27"/>
      <c r="B57" s="23" t="str">
        <f aca="false">IF($A57="","",TEXT($A57,"mmmm"))</f>
        <v/>
      </c>
      <c r="C57" s="28"/>
      <c r="D57" s="28"/>
      <c r="E57" s="29"/>
      <c r="F57" s="29"/>
      <c r="G57" s="33"/>
      <c r="H57" s="29"/>
      <c r="I57" s="34" t="str">
        <f aca="false">IF($A57="","",IFERROR(F57/E57,0))</f>
        <v/>
      </c>
      <c r="J57" s="26" t="str">
        <f aca="false">IF($A57="","",IFERROR(E57/G57,0))</f>
        <v/>
      </c>
      <c r="K57" s="28"/>
    </row>
    <row r="58" customFormat="false" ht="15" hidden="false" customHeight="false" outlineLevel="0" collapsed="false">
      <c r="A58" s="22"/>
      <c r="B58" s="23" t="str">
        <f aca="false">IF($A58="","",TEXT($A58,"mmmm"))</f>
        <v/>
      </c>
      <c r="C58" s="24"/>
      <c r="D58" s="24"/>
      <c r="E58" s="25"/>
      <c r="F58" s="25"/>
      <c r="G58" s="32"/>
      <c r="H58" s="25"/>
      <c r="I58" s="34" t="str">
        <f aca="false">IF($A58="","",IFERROR(F58/E58,0))</f>
        <v/>
      </c>
      <c r="J58" s="26" t="str">
        <f aca="false">IF($A58="","",IFERROR(E58/G58,0))</f>
        <v/>
      </c>
      <c r="K58" s="24"/>
    </row>
    <row r="59" customFormat="false" ht="15" hidden="false" customHeight="false" outlineLevel="0" collapsed="false">
      <c r="A59" s="27"/>
      <c r="B59" s="23" t="str">
        <f aca="false">IF($A59="","",TEXT($A59,"mmmm"))</f>
        <v/>
      </c>
      <c r="C59" s="28"/>
      <c r="D59" s="28"/>
      <c r="E59" s="29"/>
      <c r="F59" s="29"/>
      <c r="G59" s="33"/>
      <c r="H59" s="29"/>
      <c r="I59" s="34" t="str">
        <f aca="false">IF($A59="","",IFERROR(F59/E59,0))</f>
        <v/>
      </c>
      <c r="J59" s="26" t="str">
        <f aca="false">IF($A59="","",IFERROR(E59/G59,0))</f>
        <v/>
      </c>
      <c r="K59" s="28"/>
    </row>
    <row r="60" customFormat="false" ht="15" hidden="false" customHeight="false" outlineLevel="0" collapsed="false">
      <c r="A60" s="22"/>
      <c r="B60" s="23" t="str">
        <f aca="false">IF($A60="","",TEXT($A60,"mmmm"))</f>
        <v/>
      </c>
      <c r="C60" s="24"/>
      <c r="D60" s="24"/>
      <c r="E60" s="25"/>
      <c r="F60" s="25"/>
      <c r="G60" s="32"/>
      <c r="H60" s="25"/>
      <c r="I60" s="34" t="str">
        <f aca="false">IF($A60="","",IFERROR(F60/E60,0))</f>
        <v/>
      </c>
      <c r="J60" s="26" t="str">
        <f aca="false">IF($A60="","",IFERROR(E60/G60,0))</f>
        <v/>
      </c>
      <c r="K60" s="24"/>
    </row>
    <row r="61" customFormat="false" ht="15" hidden="false" customHeight="false" outlineLevel="0" collapsed="false">
      <c r="A61" s="27"/>
      <c r="B61" s="23" t="str">
        <f aca="false">IF($A61="","",TEXT($A61,"mmmm"))</f>
        <v/>
      </c>
      <c r="C61" s="28"/>
      <c r="D61" s="28"/>
      <c r="E61" s="29"/>
      <c r="F61" s="29"/>
      <c r="G61" s="33"/>
      <c r="H61" s="29"/>
      <c r="I61" s="34" t="str">
        <f aca="false">IF($A61="","",IFERROR(F61/E61,0))</f>
        <v/>
      </c>
      <c r="J61" s="26" t="str">
        <f aca="false">IF($A61="","",IFERROR(E61/G61,0))</f>
        <v/>
      </c>
      <c r="K61" s="28"/>
    </row>
    <row r="62" customFormat="false" ht="15" hidden="false" customHeight="false" outlineLevel="0" collapsed="false">
      <c r="A62" s="22"/>
      <c r="B62" s="23" t="str">
        <f aca="false">IF($A62="","",TEXT($A62,"mmmm"))</f>
        <v/>
      </c>
      <c r="C62" s="24"/>
      <c r="D62" s="24"/>
      <c r="E62" s="25"/>
      <c r="F62" s="25"/>
      <c r="G62" s="32"/>
      <c r="H62" s="25"/>
      <c r="I62" s="34" t="str">
        <f aca="false">IF($A62="","",IFERROR(F62/E62,0))</f>
        <v/>
      </c>
      <c r="J62" s="26" t="str">
        <f aca="false">IF($A62="","",IFERROR(E62/G62,0))</f>
        <v/>
      </c>
      <c r="K62" s="24"/>
    </row>
    <row r="63" customFormat="false" ht="15" hidden="false" customHeight="false" outlineLevel="0" collapsed="false">
      <c r="A63" s="27"/>
      <c r="B63" s="23" t="str">
        <f aca="false">IF($A63="","",TEXT($A63,"mmmm"))</f>
        <v/>
      </c>
      <c r="C63" s="28"/>
      <c r="D63" s="28"/>
      <c r="E63" s="29"/>
      <c r="F63" s="29"/>
      <c r="G63" s="33"/>
      <c r="H63" s="29"/>
      <c r="I63" s="34" t="str">
        <f aca="false">IF($A63="","",IFERROR(F63/E63,0))</f>
        <v/>
      </c>
      <c r="J63" s="26" t="str">
        <f aca="false">IF($A63="","",IFERROR(E63/G63,0))</f>
        <v/>
      </c>
      <c r="K63" s="28"/>
    </row>
    <row r="64" customFormat="false" ht="15" hidden="false" customHeight="false" outlineLevel="0" collapsed="false">
      <c r="A64" s="22"/>
      <c r="B64" s="23" t="str">
        <f aca="false">IF($A64="","",TEXT($A64,"mmmm"))</f>
        <v/>
      </c>
      <c r="C64" s="24"/>
      <c r="D64" s="24"/>
      <c r="E64" s="25"/>
      <c r="F64" s="25"/>
      <c r="G64" s="32"/>
      <c r="H64" s="25"/>
      <c r="I64" s="34" t="str">
        <f aca="false">IF($A64="","",IFERROR(F64/E64,0))</f>
        <v/>
      </c>
      <c r="J64" s="26" t="str">
        <f aca="false">IF($A64="","",IFERROR(E64/G64,0))</f>
        <v/>
      </c>
      <c r="K64" s="24"/>
    </row>
    <row r="65" customFormat="false" ht="15" hidden="false" customHeight="false" outlineLevel="0" collapsed="false">
      <c r="A65" s="27"/>
      <c r="B65" s="23" t="str">
        <f aca="false">IF($A65="","",TEXT($A65,"mmmm"))</f>
        <v/>
      </c>
      <c r="C65" s="28"/>
      <c r="D65" s="28"/>
      <c r="E65" s="29"/>
      <c r="F65" s="29"/>
      <c r="G65" s="33"/>
      <c r="H65" s="29"/>
      <c r="I65" s="34" t="str">
        <f aca="false">IF($A65="","",IFERROR(F65/E65,0))</f>
        <v/>
      </c>
      <c r="J65" s="26" t="str">
        <f aca="false">IF($A65="","",IFERROR(E65/G65,0))</f>
        <v/>
      </c>
      <c r="K65" s="28"/>
    </row>
    <row r="66" customFormat="false" ht="15" hidden="false" customHeight="false" outlineLevel="0" collapsed="false">
      <c r="A66" s="22"/>
      <c r="B66" s="23" t="str">
        <f aca="false">IF($A66="","",TEXT($A66,"mmmm"))</f>
        <v/>
      </c>
      <c r="C66" s="24"/>
      <c r="D66" s="24"/>
      <c r="E66" s="25"/>
      <c r="F66" s="25"/>
      <c r="G66" s="32"/>
      <c r="H66" s="25"/>
      <c r="I66" s="34" t="str">
        <f aca="false">IF($A66="","",IFERROR(F66/E66,0))</f>
        <v/>
      </c>
      <c r="J66" s="26" t="str">
        <f aca="false">IF($A66="","",IFERROR(E66/G66,0))</f>
        <v/>
      </c>
      <c r="K66" s="24"/>
    </row>
    <row r="67" customFormat="false" ht="15" hidden="false" customHeight="false" outlineLevel="0" collapsed="false">
      <c r="A67" s="27"/>
      <c r="B67" s="23" t="str">
        <f aca="false">IF($A67="","",TEXT($A67,"mmmm"))</f>
        <v/>
      </c>
      <c r="C67" s="28"/>
      <c r="D67" s="28"/>
      <c r="E67" s="29"/>
      <c r="F67" s="29"/>
      <c r="G67" s="33"/>
      <c r="H67" s="29"/>
      <c r="I67" s="34" t="str">
        <f aca="false">IF($A67="","",IFERROR(F67/E67,0))</f>
        <v/>
      </c>
      <c r="J67" s="26" t="str">
        <f aca="false">IF($A67="","",IFERROR(E67/G67,0))</f>
        <v/>
      </c>
      <c r="K67" s="28"/>
    </row>
    <row r="68" customFormat="false" ht="15" hidden="false" customHeight="false" outlineLevel="0" collapsed="false">
      <c r="A68" s="22"/>
      <c r="B68" s="23" t="str">
        <f aca="false">IF($A68="","",TEXT($A68,"mmmm"))</f>
        <v/>
      </c>
      <c r="C68" s="24"/>
      <c r="D68" s="24"/>
      <c r="E68" s="25"/>
      <c r="F68" s="25"/>
      <c r="G68" s="32"/>
      <c r="H68" s="25"/>
      <c r="I68" s="34" t="str">
        <f aca="false">IF($A68="","",IFERROR(F68/E68,0))</f>
        <v/>
      </c>
      <c r="J68" s="26" t="str">
        <f aca="false">IF($A68="","",IFERROR(E68/G68,0))</f>
        <v/>
      </c>
      <c r="K68" s="24"/>
    </row>
    <row r="69" customFormat="false" ht="15" hidden="false" customHeight="false" outlineLevel="0" collapsed="false">
      <c r="A69" s="27"/>
      <c r="B69" s="23" t="str">
        <f aca="false">IF($A69="","",TEXT($A69,"mmmm"))</f>
        <v/>
      </c>
      <c r="C69" s="28"/>
      <c r="D69" s="28"/>
      <c r="E69" s="29"/>
      <c r="F69" s="29"/>
      <c r="G69" s="33"/>
      <c r="H69" s="29"/>
      <c r="I69" s="34" t="str">
        <f aca="false">IF($A69="","",IFERROR(F69/E69,0))</f>
        <v/>
      </c>
      <c r="J69" s="26" t="str">
        <f aca="false">IF($A69="","",IFERROR(E69/G69,0))</f>
        <v/>
      </c>
      <c r="K69" s="28"/>
    </row>
    <row r="70" customFormat="false" ht="15" hidden="false" customHeight="false" outlineLevel="0" collapsed="false">
      <c r="A70" s="22"/>
      <c r="B70" s="23" t="str">
        <f aca="false">IF($A70="","",TEXT($A70,"mmmm"))</f>
        <v/>
      </c>
      <c r="C70" s="24"/>
      <c r="D70" s="24"/>
      <c r="E70" s="25"/>
      <c r="F70" s="25"/>
      <c r="G70" s="32"/>
      <c r="H70" s="25"/>
      <c r="I70" s="34" t="str">
        <f aca="false">IF($A70="","",IFERROR(F70/E70,0))</f>
        <v/>
      </c>
      <c r="J70" s="26" t="str">
        <f aca="false">IF($A70="","",IFERROR(E70/G70,0))</f>
        <v/>
      </c>
      <c r="K70" s="24"/>
    </row>
    <row r="71" customFormat="false" ht="15" hidden="false" customHeight="false" outlineLevel="0" collapsed="false">
      <c r="A71" s="27"/>
      <c r="B71" s="23" t="str">
        <f aca="false">IF($A71="","",TEXT($A71,"mmmm"))</f>
        <v/>
      </c>
      <c r="C71" s="28"/>
      <c r="D71" s="28"/>
      <c r="E71" s="29"/>
      <c r="F71" s="29"/>
      <c r="G71" s="33"/>
      <c r="H71" s="29"/>
      <c r="I71" s="34" t="str">
        <f aca="false">IF($A71="","",IFERROR(F71/E71,0))</f>
        <v/>
      </c>
      <c r="J71" s="26" t="str">
        <f aca="false">IF($A71="","",IFERROR(E71/G71,0))</f>
        <v/>
      </c>
      <c r="K71" s="28"/>
    </row>
    <row r="72" customFormat="false" ht="15" hidden="false" customHeight="false" outlineLevel="0" collapsed="false">
      <c r="A72" s="22"/>
      <c r="B72" s="23" t="str">
        <f aca="false">IF($A72="","",TEXT($A72,"mmmm"))</f>
        <v/>
      </c>
      <c r="C72" s="24"/>
      <c r="D72" s="24"/>
      <c r="E72" s="25"/>
      <c r="F72" s="25"/>
      <c r="G72" s="32"/>
      <c r="H72" s="25"/>
      <c r="I72" s="34" t="str">
        <f aca="false">IF($A72="","",IFERROR(F72/E72,0))</f>
        <v/>
      </c>
      <c r="J72" s="26" t="str">
        <f aca="false">IF($A72="","",IFERROR(E72/G72,0))</f>
        <v/>
      </c>
      <c r="K72" s="24"/>
    </row>
    <row r="73" customFormat="false" ht="15" hidden="false" customHeight="false" outlineLevel="0" collapsed="false">
      <c r="A73" s="27"/>
      <c r="B73" s="23" t="str">
        <f aca="false">IF($A73="","",TEXT($A73,"mmmm"))</f>
        <v/>
      </c>
      <c r="C73" s="28"/>
      <c r="D73" s="28"/>
      <c r="E73" s="29"/>
      <c r="F73" s="29"/>
      <c r="G73" s="33"/>
      <c r="H73" s="29"/>
      <c r="I73" s="34" t="str">
        <f aca="false">IF($A73="","",IFERROR(F73/E73,0))</f>
        <v/>
      </c>
      <c r="J73" s="26" t="str">
        <f aca="false">IF($A73="","",IFERROR(E73/G73,0))</f>
        <v/>
      </c>
      <c r="K73" s="28"/>
    </row>
    <row r="74" customFormat="false" ht="15" hidden="false" customHeight="false" outlineLevel="0" collapsed="false">
      <c r="A74" s="22"/>
      <c r="B74" s="23" t="str">
        <f aca="false">IF($A74="","",TEXT($A74,"mmmm"))</f>
        <v/>
      </c>
      <c r="C74" s="24"/>
      <c r="D74" s="24"/>
      <c r="E74" s="25"/>
      <c r="F74" s="25"/>
      <c r="G74" s="32"/>
      <c r="H74" s="25"/>
      <c r="I74" s="34" t="str">
        <f aca="false">IF($A74="","",IFERROR(F74/E74,0))</f>
        <v/>
      </c>
      <c r="J74" s="26" t="str">
        <f aca="false">IF($A74="","",IFERROR(E74/G74,0))</f>
        <v/>
      </c>
      <c r="K74" s="24"/>
    </row>
    <row r="75" customFormat="false" ht="15" hidden="false" customHeight="false" outlineLevel="0" collapsed="false">
      <c r="A75" s="27"/>
      <c r="B75" s="23" t="str">
        <f aca="false">IF($A75="","",TEXT($A75,"mmmm"))</f>
        <v/>
      </c>
      <c r="C75" s="28"/>
      <c r="D75" s="28"/>
      <c r="E75" s="29"/>
      <c r="F75" s="29"/>
      <c r="G75" s="33"/>
      <c r="H75" s="29"/>
      <c r="I75" s="34" t="str">
        <f aca="false">IF($A75="","",IFERROR(F75/E75,0))</f>
        <v/>
      </c>
      <c r="J75" s="26" t="str">
        <f aca="false">IF($A75="","",IFERROR(E75/G75,0))</f>
        <v/>
      </c>
      <c r="K75" s="28"/>
    </row>
    <row r="76" customFormat="false" ht="15" hidden="false" customHeight="false" outlineLevel="0" collapsed="false">
      <c r="A76" s="22"/>
      <c r="B76" s="23" t="str">
        <f aca="false">IF($A76="","",TEXT($A76,"mmmm"))</f>
        <v/>
      </c>
      <c r="C76" s="24"/>
      <c r="D76" s="24"/>
      <c r="E76" s="25"/>
      <c r="F76" s="25"/>
      <c r="G76" s="32"/>
      <c r="H76" s="25"/>
      <c r="I76" s="34" t="str">
        <f aca="false">IF($A76="","",IFERROR(F76/E76,0))</f>
        <v/>
      </c>
      <c r="J76" s="26" t="str">
        <f aca="false">IF($A76="","",IFERROR(E76/G76,0))</f>
        <v/>
      </c>
      <c r="K76" s="24"/>
    </row>
    <row r="77" customFormat="false" ht="15" hidden="false" customHeight="false" outlineLevel="0" collapsed="false">
      <c r="A77" s="27"/>
      <c r="B77" s="23" t="str">
        <f aca="false">IF($A77="","",TEXT($A77,"mmmm"))</f>
        <v/>
      </c>
      <c r="C77" s="28"/>
      <c r="D77" s="28"/>
      <c r="E77" s="29"/>
      <c r="F77" s="29"/>
      <c r="G77" s="33"/>
      <c r="H77" s="29"/>
      <c r="I77" s="34" t="str">
        <f aca="false">IF($A77="","",IFERROR(F77/E77,0))</f>
        <v/>
      </c>
      <c r="J77" s="26" t="str">
        <f aca="false">IF($A77="","",IFERROR(E77/G77,0))</f>
        <v/>
      </c>
      <c r="K77" s="28"/>
    </row>
    <row r="78" customFormat="false" ht="15" hidden="false" customHeight="false" outlineLevel="0" collapsed="false">
      <c r="A78" s="22"/>
      <c r="B78" s="23" t="str">
        <f aca="false">IF($A78="","",TEXT($A78,"mmmm"))</f>
        <v/>
      </c>
      <c r="C78" s="24"/>
      <c r="D78" s="24"/>
      <c r="E78" s="25"/>
      <c r="F78" s="25"/>
      <c r="G78" s="32"/>
      <c r="H78" s="25"/>
      <c r="I78" s="34" t="str">
        <f aca="false">IF($A78="","",IFERROR(F78/E78,0))</f>
        <v/>
      </c>
      <c r="J78" s="26" t="str">
        <f aca="false">IF($A78="","",IFERROR(E78/G78,0))</f>
        <v/>
      </c>
      <c r="K78" s="24"/>
    </row>
    <row r="79" customFormat="false" ht="15" hidden="false" customHeight="false" outlineLevel="0" collapsed="false">
      <c r="A79" s="27"/>
      <c r="B79" s="23" t="str">
        <f aca="false">IF($A79="","",TEXT($A79,"mmmm"))</f>
        <v/>
      </c>
      <c r="C79" s="28"/>
      <c r="D79" s="28"/>
      <c r="E79" s="29"/>
      <c r="F79" s="29"/>
      <c r="G79" s="33"/>
      <c r="H79" s="29"/>
      <c r="I79" s="34" t="str">
        <f aca="false">IF($A79="","",IFERROR(F79/E79,0))</f>
        <v/>
      </c>
      <c r="J79" s="26" t="str">
        <f aca="false">IF($A79="","",IFERROR(E79/G79,0))</f>
        <v/>
      </c>
      <c r="K79" s="28"/>
    </row>
    <row r="80" customFormat="false" ht="15" hidden="false" customHeight="false" outlineLevel="0" collapsed="false">
      <c r="A80" s="22"/>
      <c r="B80" s="23" t="str">
        <f aca="false">IF($A80="","",TEXT($A80,"mmmm"))</f>
        <v/>
      </c>
      <c r="C80" s="24"/>
      <c r="D80" s="24"/>
      <c r="E80" s="25"/>
      <c r="F80" s="25"/>
      <c r="G80" s="32"/>
      <c r="H80" s="25"/>
      <c r="I80" s="34" t="str">
        <f aca="false">IF($A80="","",IFERROR(F80/E80,0))</f>
        <v/>
      </c>
      <c r="J80" s="26" t="str">
        <f aca="false">IF($A80="","",IFERROR(E80/G80,0))</f>
        <v/>
      </c>
      <c r="K80" s="24"/>
    </row>
    <row r="81" customFormat="false" ht="15" hidden="false" customHeight="false" outlineLevel="0" collapsed="false">
      <c r="A81" s="27"/>
      <c r="B81" s="23" t="str">
        <f aca="false">IF($A81="","",TEXT($A81,"mmmm"))</f>
        <v/>
      </c>
      <c r="C81" s="28"/>
      <c r="D81" s="28"/>
      <c r="E81" s="29"/>
      <c r="F81" s="29"/>
      <c r="G81" s="33"/>
      <c r="H81" s="29"/>
      <c r="I81" s="34" t="str">
        <f aca="false">IF($A81="","",IFERROR(F81/E81,0))</f>
        <v/>
      </c>
      <c r="J81" s="26" t="str">
        <f aca="false">IF($A81="","",IFERROR(E81/G81,0))</f>
        <v/>
      </c>
      <c r="K81" s="28"/>
    </row>
    <row r="82" customFormat="false" ht="15" hidden="false" customHeight="false" outlineLevel="0" collapsed="false">
      <c r="A82" s="22"/>
      <c r="B82" s="23" t="str">
        <f aca="false">IF($A82="","",TEXT($A82,"mmmm"))</f>
        <v/>
      </c>
      <c r="C82" s="24"/>
      <c r="D82" s="24"/>
      <c r="E82" s="25"/>
      <c r="F82" s="25"/>
      <c r="G82" s="32"/>
      <c r="H82" s="25"/>
      <c r="I82" s="34" t="str">
        <f aca="false">IF($A82="","",IFERROR(F82/E82,0))</f>
        <v/>
      </c>
      <c r="J82" s="26" t="str">
        <f aca="false">IF($A82="","",IFERROR(E82/G82,0))</f>
        <v/>
      </c>
      <c r="K82" s="24"/>
    </row>
    <row r="83" customFormat="false" ht="15" hidden="false" customHeight="false" outlineLevel="0" collapsed="false">
      <c r="A83" s="27"/>
      <c r="B83" s="23" t="str">
        <f aca="false">IF($A83="","",TEXT($A83,"mmmm"))</f>
        <v/>
      </c>
      <c r="C83" s="28"/>
      <c r="D83" s="28"/>
      <c r="E83" s="29"/>
      <c r="F83" s="29"/>
      <c r="G83" s="33"/>
      <c r="H83" s="29"/>
      <c r="I83" s="34" t="str">
        <f aca="false">IF($A83="","",IFERROR(F83/E83,0))</f>
        <v/>
      </c>
      <c r="J83" s="26" t="str">
        <f aca="false">IF($A83="","",IFERROR(E83/G83,0))</f>
        <v/>
      </c>
      <c r="K83" s="28"/>
    </row>
    <row r="84" customFormat="false" ht="15" hidden="false" customHeight="false" outlineLevel="0" collapsed="false">
      <c r="A84" s="22"/>
      <c r="B84" s="23" t="str">
        <f aca="false">IF($A84="","",TEXT($A84,"mmmm"))</f>
        <v/>
      </c>
      <c r="C84" s="24"/>
      <c r="D84" s="24"/>
      <c r="E84" s="25"/>
      <c r="F84" s="25"/>
      <c r="G84" s="32"/>
      <c r="H84" s="25"/>
      <c r="I84" s="34" t="str">
        <f aca="false">IF($A84="","",IFERROR(F84/E84,0))</f>
        <v/>
      </c>
      <c r="J84" s="26" t="str">
        <f aca="false">IF($A84="","",IFERROR(E84/G84,0))</f>
        <v/>
      </c>
      <c r="K84" s="24"/>
    </row>
    <row r="85" customFormat="false" ht="15" hidden="false" customHeight="false" outlineLevel="0" collapsed="false">
      <c r="A85" s="27"/>
      <c r="B85" s="23" t="str">
        <f aca="false">IF($A85="","",TEXT($A85,"mmmm"))</f>
        <v/>
      </c>
      <c r="C85" s="28"/>
      <c r="D85" s="28"/>
      <c r="E85" s="29"/>
      <c r="F85" s="29"/>
      <c r="G85" s="33"/>
      <c r="H85" s="29"/>
      <c r="I85" s="34" t="str">
        <f aca="false">IF($A85="","",IFERROR(F85/E85,0))</f>
        <v/>
      </c>
      <c r="J85" s="26" t="str">
        <f aca="false">IF($A85="","",IFERROR(E85/G85,0))</f>
        <v/>
      </c>
      <c r="K85" s="28"/>
    </row>
    <row r="86" customFormat="false" ht="15" hidden="false" customHeight="false" outlineLevel="0" collapsed="false">
      <c r="A86" s="22"/>
      <c r="B86" s="23" t="str">
        <f aca="false">IF($A86="","",TEXT($A86,"mmmm"))</f>
        <v/>
      </c>
      <c r="C86" s="24"/>
      <c r="D86" s="24"/>
      <c r="E86" s="25"/>
      <c r="F86" s="25"/>
      <c r="G86" s="32"/>
      <c r="H86" s="25"/>
      <c r="I86" s="34" t="str">
        <f aca="false">IF($A86="","",IFERROR(F86/E86,0))</f>
        <v/>
      </c>
      <c r="J86" s="26" t="str">
        <f aca="false">IF($A86="","",IFERROR(E86/G86,0))</f>
        <v/>
      </c>
      <c r="K86" s="24"/>
    </row>
    <row r="87" customFormat="false" ht="15" hidden="false" customHeight="false" outlineLevel="0" collapsed="false">
      <c r="A87" s="27"/>
      <c r="B87" s="23" t="str">
        <f aca="false">IF($A87="","",TEXT($A87,"mmmm"))</f>
        <v/>
      </c>
      <c r="C87" s="28"/>
      <c r="D87" s="28"/>
      <c r="E87" s="29"/>
      <c r="F87" s="29"/>
      <c r="G87" s="33"/>
      <c r="H87" s="29"/>
      <c r="I87" s="34" t="str">
        <f aca="false">IF($A87="","",IFERROR(F87/E87,0))</f>
        <v/>
      </c>
      <c r="J87" s="26" t="str">
        <f aca="false">IF($A87="","",IFERROR(E87/G87,0))</f>
        <v/>
      </c>
      <c r="K87" s="28"/>
    </row>
    <row r="88" customFormat="false" ht="15" hidden="false" customHeight="false" outlineLevel="0" collapsed="false">
      <c r="A88" s="22"/>
      <c r="B88" s="23" t="str">
        <f aca="false">IF($A88="","",TEXT($A88,"mmmm"))</f>
        <v/>
      </c>
      <c r="C88" s="24"/>
      <c r="D88" s="24"/>
      <c r="E88" s="25"/>
      <c r="F88" s="25"/>
      <c r="G88" s="32"/>
      <c r="H88" s="25"/>
      <c r="I88" s="34" t="str">
        <f aca="false">IF($A88="","",IFERROR(F88/E88,0))</f>
        <v/>
      </c>
      <c r="J88" s="26" t="str">
        <f aca="false">IF($A88="","",IFERROR(E88/G88,0))</f>
        <v/>
      </c>
      <c r="K88" s="24"/>
    </row>
    <row r="89" customFormat="false" ht="15" hidden="false" customHeight="false" outlineLevel="0" collapsed="false">
      <c r="A89" s="27"/>
      <c r="B89" s="23" t="str">
        <f aca="false">IF($A89="","",TEXT($A89,"mmmm"))</f>
        <v/>
      </c>
      <c r="C89" s="28"/>
      <c r="D89" s="28"/>
      <c r="E89" s="29"/>
      <c r="F89" s="29"/>
      <c r="G89" s="33"/>
      <c r="H89" s="29"/>
      <c r="I89" s="34" t="str">
        <f aca="false">IF($A89="","",IFERROR(F89/E89,0))</f>
        <v/>
      </c>
      <c r="J89" s="26" t="str">
        <f aca="false">IF($A89="","",IFERROR(E89/G89,0))</f>
        <v/>
      </c>
      <c r="K89" s="28"/>
    </row>
    <row r="90" customFormat="false" ht="15" hidden="false" customHeight="false" outlineLevel="0" collapsed="false">
      <c r="A90" s="22"/>
      <c r="B90" s="23" t="str">
        <f aca="false">IF($A90="","",TEXT($A90,"mmmm"))</f>
        <v/>
      </c>
      <c r="C90" s="24"/>
      <c r="D90" s="24"/>
      <c r="E90" s="25"/>
      <c r="F90" s="25"/>
      <c r="G90" s="32"/>
      <c r="H90" s="25"/>
      <c r="I90" s="34" t="str">
        <f aca="false">IF($A90="","",IFERROR(F90/E90,0))</f>
        <v/>
      </c>
      <c r="J90" s="26" t="str">
        <f aca="false">IF($A90="","",IFERROR(E90/G90,0))</f>
        <v/>
      </c>
      <c r="K90" s="24"/>
    </row>
    <row r="91" customFormat="false" ht="15" hidden="false" customHeight="false" outlineLevel="0" collapsed="false">
      <c r="A91" s="27"/>
      <c r="B91" s="23" t="str">
        <f aca="false">IF($A91="","",TEXT($A91,"mmmm"))</f>
        <v/>
      </c>
      <c r="C91" s="28"/>
      <c r="D91" s="28"/>
      <c r="E91" s="29"/>
      <c r="F91" s="29"/>
      <c r="G91" s="33"/>
      <c r="H91" s="29"/>
      <c r="I91" s="34" t="str">
        <f aca="false">IF($A91="","",IFERROR(F91/E91,0))</f>
        <v/>
      </c>
      <c r="J91" s="26" t="str">
        <f aca="false">IF($A91="","",IFERROR(E91/G91,0))</f>
        <v/>
      </c>
      <c r="K91" s="28"/>
    </row>
    <row r="92" customFormat="false" ht="15" hidden="false" customHeight="false" outlineLevel="0" collapsed="false">
      <c r="A92" s="22"/>
      <c r="B92" s="23" t="str">
        <f aca="false">IF($A92="","",TEXT($A92,"mmmm"))</f>
        <v/>
      </c>
      <c r="C92" s="24"/>
      <c r="D92" s="24"/>
      <c r="E92" s="25"/>
      <c r="F92" s="25"/>
      <c r="G92" s="32"/>
      <c r="H92" s="25"/>
      <c r="I92" s="34" t="str">
        <f aca="false">IF($A92="","",IFERROR(F92/E92,0))</f>
        <v/>
      </c>
      <c r="J92" s="26" t="str">
        <f aca="false">IF($A92="","",IFERROR(E92/G92,0))</f>
        <v/>
      </c>
      <c r="K92" s="24"/>
    </row>
    <row r="93" customFormat="false" ht="15" hidden="false" customHeight="false" outlineLevel="0" collapsed="false">
      <c r="A93" s="27"/>
      <c r="B93" s="23" t="str">
        <f aca="false">IF($A93="","",TEXT($A93,"mmmm"))</f>
        <v/>
      </c>
      <c r="C93" s="28"/>
      <c r="D93" s="28"/>
      <c r="E93" s="29"/>
      <c r="F93" s="29"/>
      <c r="G93" s="33"/>
      <c r="H93" s="29"/>
      <c r="I93" s="34" t="str">
        <f aca="false">IF($A93="","",IFERROR(F93/E93,0))</f>
        <v/>
      </c>
      <c r="J93" s="26" t="str">
        <f aca="false">IF($A93="","",IFERROR(E93/G93,0))</f>
        <v/>
      </c>
      <c r="K93" s="28"/>
    </row>
    <row r="94" customFormat="false" ht="15" hidden="false" customHeight="false" outlineLevel="0" collapsed="false">
      <c r="A94" s="22"/>
      <c r="B94" s="23" t="str">
        <f aca="false">IF($A94="","",TEXT($A94,"mmmm"))</f>
        <v/>
      </c>
      <c r="C94" s="24"/>
      <c r="D94" s="24"/>
      <c r="E94" s="25"/>
      <c r="F94" s="25"/>
      <c r="G94" s="32"/>
      <c r="H94" s="25"/>
      <c r="I94" s="34" t="str">
        <f aca="false">IF($A94="","",IFERROR(F94/E94,0))</f>
        <v/>
      </c>
      <c r="J94" s="26" t="str">
        <f aca="false">IF($A94="","",IFERROR(E94/G94,0))</f>
        <v/>
      </c>
      <c r="K94" s="24"/>
    </row>
    <row r="95" customFormat="false" ht="15" hidden="false" customHeight="false" outlineLevel="0" collapsed="false">
      <c r="A95" s="27"/>
      <c r="B95" s="23" t="str">
        <f aca="false">IF($A95="","",TEXT($A95,"mmmm"))</f>
        <v/>
      </c>
      <c r="C95" s="28"/>
      <c r="D95" s="28"/>
      <c r="E95" s="29"/>
      <c r="F95" s="29"/>
      <c r="G95" s="33"/>
      <c r="H95" s="29"/>
      <c r="I95" s="34" t="str">
        <f aca="false">IF($A95="","",IFERROR(F95/E95,0))</f>
        <v/>
      </c>
      <c r="J95" s="26" t="str">
        <f aca="false">IF($A95="","",IFERROR(E95/G95,0))</f>
        <v/>
      </c>
      <c r="K95" s="28"/>
    </row>
    <row r="96" customFormat="false" ht="15" hidden="false" customHeight="false" outlineLevel="0" collapsed="false">
      <c r="A96" s="22"/>
      <c r="B96" s="23" t="str">
        <f aca="false">IF($A96="","",TEXT($A96,"mmmm"))</f>
        <v/>
      </c>
      <c r="C96" s="24"/>
      <c r="D96" s="24"/>
      <c r="E96" s="25"/>
      <c r="F96" s="25"/>
      <c r="G96" s="32"/>
      <c r="H96" s="25"/>
      <c r="I96" s="34" t="str">
        <f aca="false">IF($A96="","",IFERROR(F96/E96,0))</f>
        <v/>
      </c>
      <c r="J96" s="26" t="str">
        <f aca="false">IF($A96="","",IFERROR(E96/G96,0))</f>
        <v/>
      </c>
      <c r="K96" s="24"/>
    </row>
    <row r="97" customFormat="false" ht="15" hidden="false" customHeight="false" outlineLevel="0" collapsed="false">
      <c r="A97" s="27"/>
      <c r="B97" s="23" t="str">
        <f aca="false">IF($A97="","",TEXT($A97,"mmmm"))</f>
        <v/>
      </c>
      <c r="C97" s="28"/>
      <c r="D97" s="28"/>
      <c r="E97" s="29"/>
      <c r="F97" s="29"/>
      <c r="G97" s="33"/>
      <c r="H97" s="29"/>
      <c r="I97" s="34" t="str">
        <f aca="false">IF($A97="","",IFERROR(F97/E97,0))</f>
        <v/>
      </c>
      <c r="J97" s="26" t="str">
        <f aca="false">IF($A97="","",IFERROR(E97/G97,0))</f>
        <v/>
      </c>
      <c r="K97" s="28"/>
    </row>
    <row r="98" customFormat="false" ht="15" hidden="false" customHeight="false" outlineLevel="0" collapsed="false">
      <c r="A98" s="22"/>
      <c r="B98" s="23" t="str">
        <f aca="false">IF($A98="","",TEXT($A98,"mmmm"))</f>
        <v/>
      </c>
      <c r="C98" s="24"/>
      <c r="D98" s="24"/>
      <c r="E98" s="25"/>
      <c r="F98" s="25"/>
      <c r="G98" s="32"/>
      <c r="H98" s="25"/>
      <c r="I98" s="34" t="str">
        <f aca="false">IF($A98="","",IFERROR(F98/E98,0))</f>
        <v/>
      </c>
      <c r="J98" s="26" t="str">
        <f aca="false">IF($A98="","",IFERROR(E98/G98,0))</f>
        <v/>
      </c>
      <c r="K98" s="24"/>
    </row>
    <row r="99" customFormat="false" ht="15" hidden="false" customHeight="false" outlineLevel="0" collapsed="false">
      <c r="A99" s="27"/>
      <c r="B99" s="23" t="str">
        <f aca="false">IF($A99="","",TEXT($A99,"mmmm"))</f>
        <v/>
      </c>
      <c r="C99" s="28"/>
      <c r="D99" s="28"/>
      <c r="E99" s="29"/>
      <c r="F99" s="29"/>
      <c r="G99" s="33"/>
      <c r="H99" s="29"/>
      <c r="I99" s="34" t="str">
        <f aca="false">IF($A99="","",IFERROR(F99/E99,0))</f>
        <v/>
      </c>
      <c r="J99" s="26" t="str">
        <f aca="false">IF($A99="","",IFERROR(E99/G99,0))</f>
        <v/>
      </c>
      <c r="K99" s="28"/>
    </row>
    <row r="100" customFormat="false" ht="15" hidden="false" customHeight="false" outlineLevel="0" collapsed="false">
      <c r="A100" s="22"/>
      <c r="B100" s="23" t="str">
        <f aca="false">IF($A100="","",TEXT($A100,"mmmm"))</f>
        <v/>
      </c>
      <c r="C100" s="24"/>
      <c r="D100" s="24"/>
      <c r="E100" s="25"/>
      <c r="F100" s="25"/>
      <c r="G100" s="32"/>
      <c r="H100" s="25"/>
      <c r="I100" s="34" t="str">
        <f aca="false">IF($A100="","",IFERROR(F100/E100,0))</f>
        <v/>
      </c>
      <c r="J100" s="26" t="str">
        <f aca="false">IF($A100="","",IFERROR(E100/G100,0))</f>
        <v/>
      </c>
      <c r="K100" s="24"/>
    </row>
    <row r="101" customFormat="false" ht="15" hidden="false" customHeight="false" outlineLevel="0" collapsed="false">
      <c r="A101" s="27"/>
      <c r="B101" s="23" t="str">
        <f aca="false">IF($A101="","",TEXT($A101,"mmmm"))</f>
        <v/>
      </c>
      <c r="C101" s="28"/>
      <c r="D101" s="28"/>
      <c r="E101" s="29"/>
      <c r="F101" s="29"/>
      <c r="G101" s="33"/>
      <c r="H101" s="29"/>
      <c r="I101" s="34" t="str">
        <f aca="false">IF($A101="","",IFERROR(F101/E101,0))</f>
        <v/>
      </c>
      <c r="J101" s="26" t="str">
        <f aca="false">IF($A101="","",IFERROR(E101/G101,0))</f>
        <v/>
      </c>
      <c r="K101" s="28"/>
    </row>
    <row r="102" customFormat="false" ht="15" hidden="false" customHeight="false" outlineLevel="0" collapsed="false">
      <c r="A102" s="22"/>
      <c r="B102" s="23" t="str">
        <f aca="false">IF($A102="","",TEXT($A102,"mmmm"))</f>
        <v/>
      </c>
      <c r="C102" s="24"/>
      <c r="D102" s="24"/>
      <c r="E102" s="25"/>
      <c r="F102" s="25"/>
      <c r="G102" s="32"/>
      <c r="H102" s="25"/>
      <c r="I102" s="34" t="str">
        <f aca="false">IF($A102="","",IFERROR(F102/E102,0))</f>
        <v/>
      </c>
      <c r="J102" s="26" t="str">
        <f aca="false">IF($A102="","",IFERROR(E102/G102,0))</f>
        <v/>
      </c>
      <c r="K102" s="24"/>
    </row>
    <row r="103" customFormat="false" ht="15" hidden="false" customHeight="false" outlineLevel="0" collapsed="false">
      <c r="A103" s="27"/>
      <c r="B103" s="23" t="str">
        <f aca="false">IF($A103="","",TEXT($A103,"mmmm"))</f>
        <v/>
      </c>
      <c r="C103" s="28"/>
      <c r="D103" s="28"/>
      <c r="E103" s="29"/>
      <c r="F103" s="29"/>
      <c r="G103" s="33"/>
      <c r="H103" s="29"/>
      <c r="I103" s="34" t="str">
        <f aca="false">IF($A103="","",IFERROR(F103/E103,0))</f>
        <v/>
      </c>
      <c r="J103" s="26" t="str">
        <f aca="false">IF($A103="","",IFERROR(E103/G103,0))</f>
        <v/>
      </c>
      <c r="K103" s="28"/>
    </row>
    <row r="104" customFormat="false" ht="15" hidden="false" customHeight="false" outlineLevel="0" collapsed="false">
      <c r="A104" s="22"/>
      <c r="B104" s="23" t="str">
        <f aca="false">IF($A104="","",TEXT($A104,"mmmm"))</f>
        <v/>
      </c>
      <c r="C104" s="24"/>
      <c r="D104" s="24"/>
      <c r="E104" s="25"/>
      <c r="F104" s="25"/>
      <c r="G104" s="32"/>
      <c r="H104" s="25"/>
      <c r="I104" s="34" t="str">
        <f aca="false">IF($A104="","",IFERROR(F104/E104,0))</f>
        <v/>
      </c>
      <c r="J104" s="26" t="str">
        <f aca="false">IF($A104="","",IFERROR(E104/G104,0))</f>
        <v/>
      </c>
      <c r="K104" s="24"/>
    </row>
    <row r="105" customFormat="false" ht="15" hidden="false" customHeight="false" outlineLevel="0" collapsed="false">
      <c r="A105" s="27"/>
      <c r="B105" s="23" t="str">
        <f aca="false">IF($A105="","",TEXT($A105,"mmmm"))</f>
        <v/>
      </c>
      <c r="C105" s="28"/>
      <c r="D105" s="28"/>
      <c r="E105" s="29"/>
      <c r="F105" s="29"/>
      <c r="G105" s="33"/>
      <c r="H105" s="29"/>
      <c r="I105" s="34" t="str">
        <f aca="false">IF($A105="","",IFERROR(F105/E105,0))</f>
        <v/>
      </c>
      <c r="J105" s="26" t="str">
        <f aca="false">IF($A105="","",IFERROR(E105/G105,0))</f>
        <v/>
      </c>
      <c r="K105" s="28"/>
    </row>
    <row r="106" customFormat="false" ht="15" hidden="false" customHeight="false" outlineLevel="0" collapsed="false">
      <c r="A106" s="22"/>
      <c r="B106" s="23" t="str">
        <f aca="false">IF($A106="","",TEXT($A106,"mmmm"))</f>
        <v/>
      </c>
      <c r="C106" s="24"/>
      <c r="D106" s="24"/>
      <c r="E106" s="25"/>
      <c r="F106" s="25"/>
      <c r="G106" s="32"/>
      <c r="H106" s="25"/>
      <c r="I106" s="34" t="str">
        <f aca="false">IF($A106="","",IFERROR(F106/E106,0))</f>
        <v/>
      </c>
      <c r="J106" s="26" t="str">
        <f aca="false">IF($A106="","",IFERROR(E106/G106,0))</f>
        <v/>
      </c>
      <c r="K106" s="24"/>
    </row>
    <row r="107" customFormat="false" ht="15" hidden="false" customHeight="false" outlineLevel="0" collapsed="false">
      <c r="A107" s="27"/>
      <c r="B107" s="23" t="str">
        <f aca="false">IF($A107="","",TEXT($A107,"mmmm"))</f>
        <v/>
      </c>
      <c r="C107" s="28"/>
      <c r="D107" s="28"/>
      <c r="E107" s="29"/>
      <c r="F107" s="29"/>
      <c r="G107" s="33"/>
      <c r="H107" s="29"/>
      <c r="I107" s="34" t="str">
        <f aca="false">IF($A107="","",IFERROR(F107/E107,0))</f>
        <v/>
      </c>
      <c r="J107" s="26" t="str">
        <f aca="false">IF($A107="","",IFERROR(E107/G107,0))</f>
        <v/>
      </c>
      <c r="K107" s="28"/>
    </row>
    <row r="108" customFormat="false" ht="15" hidden="false" customHeight="false" outlineLevel="0" collapsed="false">
      <c r="A108" s="22"/>
      <c r="B108" s="23" t="str">
        <f aca="false">IF($A108="","",TEXT($A108,"mmmm"))</f>
        <v/>
      </c>
      <c r="C108" s="24"/>
      <c r="D108" s="24"/>
      <c r="E108" s="25"/>
      <c r="F108" s="25"/>
      <c r="G108" s="32"/>
      <c r="H108" s="25"/>
      <c r="I108" s="34" t="str">
        <f aca="false">IF($A108="","",IFERROR(F108/E108,0))</f>
        <v/>
      </c>
      <c r="J108" s="26" t="str">
        <f aca="false">IF($A108="","",IFERROR(E108/G108,0))</f>
        <v/>
      </c>
      <c r="K108" s="24"/>
    </row>
    <row r="109" customFormat="false" ht="15" hidden="false" customHeight="false" outlineLevel="0" collapsed="false">
      <c r="A109" s="27"/>
      <c r="B109" s="23" t="str">
        <f aca="false">IF($A109="","",TEXT($A109,"mmmm"))</f>
        <v/>
      </c>
      <c r="C109" s="28"/>
      <c r="D109" s="28"/>
      <c r="E109" s="29"/>
      <c r="F109" s="29"/>
      <c r="G109" s="33"/>
      <c r="H109" s="29"/>
      <c r="I109" s="34" t="str">
        <f aca="false">IF($A109="","",IFERROR(F109/E109,0))</f>
        <v/>
      </c>
      <c r="J109" s="26" t="str">
        <f aca="false">IF($A109="","",IFERROR(E109/G109,0))</f>
        <v/>
      </c>
      <c r="K109" s="28"/>
    </row>
    <row r="110" customFormat="false" ht="15" hidden="false" customHeight="false" outlineLevel="0" collapsed="false">
      <c r="A110" s="22"/>
      <c r="B110" s="23" t="str">
        <f aca="false">IF($A110="","",TEXT($A110,"mmmm"))</f>
        <v/>
      </c>
      <c r="C110" s="24"/>
      <c r="D110" s="24"/>
      <c r="E110" s="25"/>
      <c r="F110" s="25"/>
      <c r="G110" s="32"/>
      <c r="H110" s="25"/>
      <c r="I110" s="34" t="str">
        <f aca="false">IF($A110="","",IFERROR(F110/E110,0))</f>
        <v/>
      </c>
      <c r="J110" s="26" t="str">
        <f aca="false">IF($A110="","",IFERROR(E110/G110,0))</f>
        <v/>
      </c>
      <c r="K110" s="24"/>
    </row>
    <row r="111" customFormat="false" ht="15" hidden="false" customHeight="false" outlineLevel="0" collapsed="false">
      <c r="A111" s="27"/>
      <c r="B111" s="23" t="str">
        <f aca="false">IF($A111="","",TEXT($A111,"mmmm"))</f>
        <v/>
      </c>
      <c r="C111" s="28"/>
      <c r="D111" s="28"/>
      <c r="E111" s="29"/>
      <c r="F111" s="29"/>
      <c r="G111" s="33"/>
      <c r="H111" s="29"/>
      <c r="I111" s="34" t="str">
        <f aca="false">IF($A111="","",IFERROR(F111/E111,0))</f>
        <v/>
      </c>
      <c r="J111" s="26" t="str">
        <f aca="false">IF($A111="","",IFERROR(E111/G111,0))</f>
        <v/>
      </c>
      <c r="K111" s="28"/>
    </row>
    <row r="112" customFormat="false" ht="15" hidden="false" customHeight="false" outlineLevel="0" collapsed="false">
      <c r="A112" s="22"/>
      <c r="B112" s="23" t="str">
        <f aca="false">IF($A112="","",TEXT($A112,"mmmm"))</f>
        <v/>
      </c>
      <c r="C112" s="24"/>
      <c r="D112" s="24"/>
      <c r="E112" s="25"/>
      <c r="F112" s="25"/>
      <c r="G112" s="32"/>
      <c r="H112" s="25"/>
      <c r="I112" s="34" t="str">
        <f aca="false">IF($A112="","",IFERROR(F112/E112,0))</f>
        <v/>
      </c>
      <c r="J112" s="26" t="str">
        <f aca="false">IF($A112="","",IFERROR(E112/G112,0))</f>
        <v/>
      </c>
      <c r="K112" s="24"/>
    </row>
    <row r="113" customFormat="false" ht="15" hidden="false" customHeight="false" outlineLevel="0" collapsed="false">
      <c r="A113" s="27"/>
      <c r="B113" s="23" t="str">
        <f aca="false">IF($A113="","",TEXT($A113,"mmmm"))</f>
        <v/>
      </c>
      <c r="C113" s="28"/>
      <c r="D113" s="28"/>
      <c r="E113" s="29"/>
      <c r="F113" s="29"/>
      <c r="G113" s="33"/>
      <c r="H113" s="29"/>
      <c r="I113" s="34" t="str">
        <f aca="false">IF($A113="","",IFERROR(F113/E113,0))</f>
        <v/>
      </c>
      <c r="J113" s="26" t="str">
        <f aca="false">IF($A113="","",IFERROR(E113/G113,0))</f>
        <v/>
      </c>
      <c r="K113" s="28"/>
    </row>
    <row r="114" customFormat="false" ht="15" hidden="false" customHeight="false" outlineLevel="0" collapsed="false">
      <c r="A114" s="22"/>
      <c r="B114" s="23" t="str">
        <f aca="false">IF($A114="","",TEXT($A114,"mmmm"))</f>
        <v/>
      </c>
      <c r="C114" s="24"/>
      <c r="D114" s="24"/>
      <c r="E114" s="25"/>
      <c r="F114" s="25"/>
      <c r="G114" s="32"/>
      <c r="H114" s="25"/>
      <c r="I114" s="34" t="str">
        <f aca="false">IF($A114="","",IFERROR(F114/E114,0))</f>
        <v/>
      </c>
      <c r="J114" s="26" t="str">
        <f aca="false">IF($A114="","",IFERROR(E114/G114,0))</f>
        <v/>
      </c>
      <c r="K114" s="24"/>
    </row>
    <row r="115" customFormat="false" ht="15" hidden="false" customHeight="false" outlineLevel="0" collapsed="false">
      <c r="A115" s="27"/>
      <c r="B115" s="23" t="str">
        <f aca="false">IF($A115="","",TEXT($A115,"mmmm"))</f>
        <v/>
      </c>
      <c r="C115" s="28"/>
      <c r="D115" s="28"/>
      <c r="E115" s="29"/>
      <c r="F115" s="29"/>
      <c r="G115" s="33"/>
      <c r="H115" s="29"/>
      <c r="I115" s="34" t="str">
        <f aca="false">IF($A115="","",IFERROR(F115/E115,0))</f>
        <v/>
      </c>
      <c r="J115" s="26" t="str">
        <f aca="false">IF($A115="","",IFERROR(E115/G115,0))</f>
        <v/>
      </c>
      <c r="K115" s="28"/>
    </row>
    <row r="116" customFormat="false" ht="15" hidden="false" customHeight="false" outlineLevel="0" collapsed="false">
      <c r="A116" s="22"/>
      <c r="B116" s="23" t="str">
        <f aca="false">IF($A116="","",TEXT($A116,"mmmm"))</f>
        <v/>
      </c>
      <c r="C116" s="24"/>
      <c r="D116" s="24"/>
      <c r="E116" s="25"/>
      <c r="F116" s="25"/>
      <c r="G116" s="32"/>
      <c r="H116" s="25"/>
      <c r="I116" s="34" t="str">
        <f aca="false">IF($A116="","",IFERROR(F116/E116,0))</f>
        <v/>
      </c>
      <c r="J116" s="26" t="str">
        <f aca="false">IF($A116="","",IFERROR(E116/G116,0))</f>
        <v/>
      </c>
      <c r="K116" s="24"/>
    </row>
    <row r="117" customFormat="false" ht="15" hidden="false" customHeight="false" outlineLevel="0" collapsed="false">
      <c r="A117" s="27"/>
      <c r="B117" s="23" t="str">
        <f aca="false">IF($A117="","",TEXT($A117,"mmmm"))</f>
        <v/>
      </c>
      <c r="C117" s="28"/>
      <c r="D117" s="28"/>
      <c r="E117" s="29"/>
      <c r="F117" s="29"/>
      <c r="G117" s="33"/>
      <c r="H117" s="29"/>
      <c r="I117" s="34" t="str">
        <f aca="false">IF($A117="","",IFERROR(F117/E117,0))</f>
        <v/>
      </c>
      <c r="J117" s="26" t="str">
        <f aca="false">IF($A117="","",IFERROR(E117/G117,0))</f>
        <v/>
      </c>
      <c r="K117" s="28"/>
    </row>
    <row r="118" customFormat="false" ht="15" hidden="false" customHeight="false" outlineLevel="0" collapsed="false">
      <c r="A118" s="22"/>
      <c r="B118" s="23" t="str">
        <f aca="false">IF($A118="","",TEXT($A118,"mmmm"))</f>
        <v/>
      </c>
      <c r="C118" s="24"/>
      <c r="D118" s="24"/>
      <c r="E118" s="25"/>
      <c r="F118" s="25"/>
      <c r="G118" s="32"/>
      <c r="H118" s="25"/>
      <c r="I118" s="34" t="str">
        <f aca="false">IF($A118="","",IFERROR(F118/E118,0))</f>
        <v/>
      </c>
      <c r="J118" s="26" t="str">
        <f aca="false">IF($A118="","",IFERROR(E118/G118,0))</f>
        <v/>
      </c>
      <c r="K118" s="24"/>
    </row>
    <row r="119" customFormat="false" ht="15" hidden="false" customHeight="false" outlineLevel="0" collapsed="false">
      <c r="A119" s="27"/>
      <c r="B119" s="23" t="str">
        <f aca="false">IF($A119="","",TEXT($A119,"mmmm"))</f>
        <v/>
      </c>
      <c r="C119" s="28"/>
      <c r="D119" s="28"/>
      <c r="E119" s="29"/>
      <c r="F119" s="29"/>
      <c r="G119" s="33"/>
      <c r="H119" s="29"/>
      <c r="I119" s="34" t="str">
        <f aca="false">IF($A119="","",IFERROR(F119/E119,0))</f>
        <v/>
      </c>
      <c r="J119" s="26" t="str">
        <f aca="false">IF($A119="","",IFERROR(E119/G119,0))</f>
        <v/>
      </c>
      <c r="K119" s="28"/>
    </row>
    <row r="120" customFormat="false" ht="15" hidden="false" customHeight="false" outlineLevel="0" collapsed="false">
      <c r="A120" s="22"/>
      <c r="B120" s="23" t="str">
        <f aca="false">IF($A120="","",TEXT($A120,"mmmm"))</f>
        <v/>
      </c>
      <c r="C120" s="24"/>
      <c r="D120" s="24"/>
      <c r="E120" s="25"/>
      <c r="F120" s="25"/>
      <c r="G120" s="32"/>
      <c r="H120" s="25"/>
      <c r="I120" s="34" t="str">
        <f aca="false">IF($A120="","",IFERROR(F120/E120,0))</f>
        <v/>
      </c>
      <c r="J120" s="26" t="str">
        <f aca="false">IF($A120="","",IFERROR(E120/G120,0))</f>
        <v/>
      </c>
      <c r="K120" s="24"/>
    </row>
    <row r="121" customFormat="false" ht="15" hidden="false" customHeight="false" outlineLevel="0" collapsed="false">
      <c r="A121" s="27"/>
      <c r="B121" s="23" t="str">
        <f aca="false">IF($A121="","",TEXT($A121,"mmmm"))</f>
        <v/>
      </c>
      <c r="C121" s="28"/>
      <c r="D121" s="28"/>
      <c r="E121" s="29"/>
      <c r="F121" s="29"/>
      <c r="G121" s="33"/>
      <c r="H121" s="29"/>
      <c r="I121" s="34" t="str">
        <f aca="false">IF($A121="","",IFERROR(F121/E121,0))</f>
        <v/>
      </c>
      <c r="J121" s="26" t="str">
        <f aca="false">IF($A121="","",IFERROR(E121/G121,0))</f>
        <v/>
      </c>
      <c r="K121" s="28"/>
    </row>
    <row r="122" customFormat="false" ht="15" hidden="false" customHeight="false" outlineLevel="0" collapsed="false">
      <c r="A122" s="22"/>
      <c r="B122" s="23" t="str">
        <f aca="false">IF($A122="","",TEXT($A122,"mmmm"))</f>
        <v/>
      </c>
      <c r="C122" s="24"/>
      <c r="D122" s="24"/>
      <c r="E122" s="25"/>
      <c r="F122" s="25"/>
      <c r="G122" s="32"/>
      <c r="H122" s="25"/>
      <c r="I122" s="34" t="str">
        <f aca="false">IF($A122="","",IFERROR(F122/E122,0))</f>
        <v/>
      </c>
      <c r="J122" s="26" t="str">
        <f aca="false">IF($A122="","",IFERROR(E122/G122,0))</f>
        <v/>
      </c>
      <c r="K122" s="24"/>
    </row>
    <row r="123" customFormat="false" ht="15" hidden="false" customHeight="false" outlineLevel="0" collapsed="false">
      <c r="A123" s="27"/>
      <c r="B123" s="23" t="str">
        <f aca="false">IF($A123="","",TEXT($A123,"mmmm"))</f>
        <v/>
      </c>
      <c r="C123" s="28"/>
      <c r="D123" s="28"/>
      <c r="E123" s="29"/>
      <c r="F123" s="29"/>
      <c r="G123" s="33"/>
      <c r="H123" s="29"/>
      <c r="I123" s="34" t="str">
        <f aca="false">IF($A123="","",IFERROR(F123/E123,0))</f>
        <v/>
      </c>
      <c r="J123" s="26" t="str">
        <f aca="false">IF($A123="","",IFERROR(E123/G123,0))</f>
        <v/>
      </c>
      <c r="K123" s="28"/>
    </row>
    <row r="124" customFormat="false" ht="15" hidden="false" customHeight="false" outlineLevel="0" collapsed="false">
      <c r="A124" s="22"/>
      <c r="B124" s="23" t="str">
        <f aca="false">IF($A124="","",TEXT($A124,"mmmm"))</f>
        <v/>
      </c>
      <c r="C124" s="24"/>
      <c r="D124" s="24"/>
      <c r="E124" s="25"/>
      <c r="F124" s="25"/>
      <c r="G124" s="32"/>
      <c r="H124" s="25"/>
      <c r="I124" s="34" t="str">
        <f aca="false">IF($A124="","",IFERROR(F124/E124,0))</f>
        <v/>
      </c>
      <c r="J124" s="26" t="str">
        <f aca="false">IF($A124="","",IFERROR(E124/G124,0))</f>
        <v/>
      </c>
      <c r="K124" s="24"/>
    </row>
    <row r="125" customFormat="false" ht="15" hidden="false" customHeight="false" outlineLevel="0" collapsed="false">
      <c r="A125" s="27"/>
      <c r="B125" s="23" t="str">
        <f aca="false">IF($A125="","",TEXT($A125,"mmmm"))</f>
        <v/>
      </c>
      <c r="C125" s="28"/>
      <c r="D125" s="28"/>
      <c r="E125" s="29"/>
      <c r="F125" s="29"/>
      <c r="G125" s="33"/>
      <c r="H125" s="29"/>
      <c r="I125" s="34" t="str">
        <f aca="false">IF($A125="","",IFERROR(F125/E125,0))</f>
        <v/>
      </c>
      <c r="J125" s="26" t="str">
        <f aca="false">IF($A125="","",IFERROR(E125/G125,0))</f>
        <v/>
      </c>
      <c r="K125" s="28"/>
    </row>
    <row r="126" customFormat="false" ht="15" hidden="false" customHeight="false" outlineLevel="0" collapsed="false">
      <c r="A126" s="22"/>
      <c r="B126" s="23" t="str">
        <f aca="false">IF($A126="","",TEXT($A126,"mmmm"))</f>
        <v/>
      </c>
      <c r="C126" s="24"/>
      <c r="D126" s="24"/>
      <c r="E126" s="25"/>
      <c r="F126" s="25"/>
      <c r="G126" s="32"/>
      <c r="H126" s="25"/>
      <c r="I126" s="34" t="str">
        <f aca="false">IF($A126="","",IFERROR(F126/E126,0))</f>
        <v/>
      </c>
      <c r="J126" s="26" t="str">
        <f aca="false">IF($A126="","",IFERROR(E126/G126,0))</f>
        <v/>
      </c>
      <c r="K126" s="24"/>
    </row>
    <row r="127" customFormat="false" ht="15" hidden="false" customHeight="false" outlineLevel="0" collapsed="false">
      <c r="A127" s="27"/>
      <c r="B127" s="23" t="str">
        <f aca="false">IF($A127="","",TEXT($A127,"mmmm"))</f>
        <v/>
      </c>
      <c r="C127" s="28"/>
      <c r="D127" s="28"/>
      <c r="E127" s="29"/>
      <c r="F127" s="29"/>
      <c r="G127" s="33"/>
      <c r="H127" s="29"/>
      <c r="I127" s="34" t="str">
        <f aca="false">IF($A127="","",IFERROR(F127/E127,0))</f>
        <v/>
      </c>
      <c r="J127" s="26" t="str">
        <f aca="false">IF($A127="","",IFERROR(E127/G127,0))</f>
        <v/>
      </c>
      <c r="K127" s="28"/>
    </row>
    <row r="128" customFormat="false" ht="15" hidden="false" customHeight="false" outlineLevel="0" collapsed="false">
      <c r="A128" s="22"/>
      <c r="B128" s="23" t="str">
        <f aca="false">IF($A128="","",TEXT($A128,"mmmm"))</f>
        <v/>
      </c>
      <c r="C128" s="24"/>
      <c r="D128" s="24"/>
      <c r="E128" s="25"/>
      <c r="F128" s="25"/>
      <c r="G128" s="32"/>
      <c r="H128" s="25"/>
      <c r="I128" s="34" t="str">
        <f aca="false">IF($A128="","",IFERROR(F128/E128,0))</f>
        <v/>
      </c>
      <c r="J128" s="26" t="str">
        <f aca="false">IF($A128="","",IFERROR(E128/G128,0))</f>
        <v/>
      </c>
      <c r="K128" s="24"/>
    </row>
    <row r="129" customFormat="false" ht="15" hidden="false" customHeight="false" outlineLevel="0" collapsed="false">
      <c r="A129" s="27"/>
      <c r="B129" s="23" t="str">
        <f aca="false">IF($A129="","",TEXT($A129,"mmmm"))</f>
        <v/>
      </c>
      <c r="C129" s="28"/>
      <c r="D129" s="28"/>
      <c r="E129" s="29"/>
      <c r="F129" s="29"/>
      <c r="G129" s="33"/>
      <c r="H129" s="29"/>
      <c r="I129" s="34" t="str">
        <f aca="false">IF($A129="","",IFERROR(F129/E129,0))</f>
        <v/>
      </c>
      <c r="J129" s="26" t="str">
        <f aca="false">IF($A129="","",IFERROR(E129/G129,0))</f>
        <v/>
      </c>
      <c r="K129" s="28"/>
    </row>
    <row r="130" customFormat="false" ht="15" hidden="false" customHeight="false" outlineLevel="0" collapsed="false">
      <c r="A130" s="22"/>
      <c r="B130" s="23" t="str">
        <f aca="false">IF($A130="","",TEXT($A130,"mmmm"))</f>
        <v/>
      </c>
      <c r="C130" s="24"/>
      <c r="D130" s="24"/>
      <c r="E130" s="25"/>
      <c r="F130" s="25"/>
      <c r="G130" s="32"/>
      <c r="H130" s="25"/>
      <c r="I130" s="34" t="str">
        <f aca="false">IF($A130="","",IFERROR(F130/E130,0))</f>
        <v/>
      </c>
      <c r="J130" s="26" t="str">
        <f aca="false">IF($A130="","",IFERROR(E130/G130,0))</f>
        <v/>
      </c>
      <c r="K130" s="24"/>
    </row>
    <row r="131" customFormat="false" ht="15" hidden="false" customHeight="false" outlineLevel="0" collapsed="false">
      <c r="A131" s="27"/>
      <c r="B131" s="23" t="str">
        <f aca="false">IF($A131="","",TEXT($A131,"mmmm"))</f>
        <v/>
      </c>
      <c r="C131" s="28"/>
      <c r="D131" s="28"/>
      <c r="E131" s="29"/>
      <c r="F131" s="29"/>
      <c r="G131" s="33"/>
      <c r="H131" s="29"/>
      <c r="I131" s="34" t="str">
        <f aca="false">IF($A131="","",IFERROR(F131/E131,0))</f>
        <v/>
      </c>
      <c r="J131" s="26" t="str">
        <f aca="false">IF($A131="","",IFERROR(E131/G131,0))</f>
        <v/>
      </c>
      <c r="K131" s="28"/>
    </row>
    <row r="132" customFormat="false" ht="15" hidden="false" customHeight="false" outlineLevel="0" collapsed="false">
      <c r="A132" s="22"/>
      <c r="B132" s="23" t="str">
        <f aca="false">IF($A132="","",TEXT($A132,"mmmm"))</f>
        <v/>
      </c>
      <c r="C132" s="24"/>
      <c r="D132" s="24"/>
      <c r="E132" s="25"/>
      <c r="F132" s="25"/>
      <c r="G132" s="32"/>
      <c r="H132" s="25"/>
      <c r="I132" s="34" t="str">
        <f aca="false">IF($A132="","",IFERROR(F132/E132,0))</f>
        <v/>
      </c>
      <c r="J132" s="26" t="str">
        <f aca="false">IF($A132="","",IFERROR(E132/G132,0))</f>
        <v/>
      </c>
      <c r="K132" s="24"/>
    </row>
    <row r="133" customFormat="false" ht="15" hidden="false" customHeight="false" outlineLevel="0" collapsed="false">
      <c r="A133" s="27"/>
      <c r="B133" s="23" t="str">
        <f aca="false">IF($A133="","",TEXT($A133,"mmmm"))</f>
        <v/>
      </c>
      <c r="C133" s="28"/>
      <c r="D133" s="28"/>
      <c r="E133" s="29"/>
      <c r="F133" s="29"/>
      <c r="G133" s="33"/>
      <c r="H133" s="29"/>
      <c r="I133" s="34" t="str">
        <f aca="false">IF($A133="","",IFERROR(F133/E133,0))</f>
        <v/>
      </c>
      <c r="J133" s="26" t="str">
        <f aca="false">IF($A133="","",IFERROR(E133/G133,0))</f>
        <v/>
      </c>
      <c r="K133" s="28"/>
    </row>
    <row r="134" customFormat="false" ht="15" hidden="false" customHeight="false" outlineLevel="0" collapsed="false">
      <c r="A134" s="22"/>
      <c r="B134" s="23" t="str">
        <f aca="false">IF($A134="","",TEXT($A134,"mmmm"))</f>
        <v/>
      </c>
      <c r="C134" s="24"/>
      <c r="D134" s="24"/>
      <c r="E134" s="25"/>
      <c r="F134" s="25"/>
      <c r="G134" s="32"/>
      <c r="H134" s="25"/>
      <c r="I134" s="34" t="str">
        <f aca="false">IF($A134="","",IFERROR(F134/E134,0))</f>
        <v/>
      </c>
      <c r="J134" s="26" t="str">
        <f aca="false">IF($A134="","",IFERROR(E134/G134,0))</f>
        <v/>
      </c>
      <c r="K134" s="24"/>
    </row>
    <row r="135" customFormat="false" ht="15" hidden="false" customHeight="false" outlineLevel="0" collapsed="false">
      <c r="A135" s="27"/>
      <c r="B135" s="23" t="str">
        <f aca="false">IF($A135="","",TEXT($A135,"mmmm"))</f>
        <v/>
      </c>
      <c r="C135" s="28"/>
      <c r="D135" s="28"/>
      <c r="E135" s="29"/>
      <c r="F135" s="29"/>
      <c r="G135" s="33"/>
      <c r="H135" s="29"/>
      <c r="I135" s="34" t="str">
        <f aca="false">IF($A135="","",IFERROR(F135/E135,0))</f>
        <v/>
      </c>
      <c r="J135" s="26" t="str">
        <f aca="false">IF($A135="","",IFERROR(E135/G135,0))</f>
        <v/>
      </c>
      <c r="K135" s="28"/>
    </row>
    <row r="136" customFormat="false" ht="15" hidden="false" customHeight="false" outlineLevel="0" collapsed="false">
      <c r="A136" s="22"/>
      <c r="B136" s="23" t="str">
        <f aca="false">IF($A136="","",TEXT($A136,"mmmm"))</f>
        <v/>
      </c>
      <c r="C136" s="24"/>
      <c r="D136" s="24"/>
      <c r="E136" s="25"/>
      <c r="F136" s="25"/>
      <c r="G136" s="32"/>
      <c r="H136" s="25"/>
      <c r="I136" s="34" t="str">
        <f aca="false">IF($A136="","",IFERROR(F136/E136,0))</f>
        <v/>
      </c>
      <c r="J136" s="26" t="str">
        <f aca="false">IF($A136="","",IFERROR(E136/G136,0))</f>
        <v/>
      </c>
      <c r="K136" s="24"/>
    </row>
    <row r="137" customFormat="false" ht="15" hidden="false" customHeight="false" outlineLevel="0" collapsed="false">
      <c r="A137" s="27"/>
      <c r="B137" s="23" t="str">
        <f aca="false">IF($A137="","",TEXT($A137,"mmmm"))</f>
        <v/>
      </c>
      <c r="C137" s="28"/>
      <c r="D137" s="28"/>
      <c r="E137" s="29"/>
      <c r="F137" s="29"/>
      <c r="G137" s="33"/>
      <c r="H137" s="29"/>
      <c r="I137" s="34" t="str">
        <f aca="false">IF($A137="","",IFERROR(F137/E137,0))</f>
        <v/>
      </c>
      <c r="J137" s="26" t="str">
        <f aca="false">IF($A137="","",IFERROR(E137/G137,0))</f>
        <v/>
      </c>
      <c r="K137" s="28"/>
    </row>
    <row r="138" customFormat="false" ht="15" hidden="false" customHeight="false" outlineLevel="0" collapsed="false">
      <c r="A138" s="22"/>
      <c r="B138" s="23" t="str">
        <f aca="false">IF($A138="","",TEXT($A138,"mmmm"))</f>
        <v/>
      </c>
      <c r="C138" s="24"/>
      <c r="D138" s="24"/>
      <c r="E138" s="25"/>
      <c r="F138" s="25"/>
      <c r="G138" s="32"/>
      <c r="H138" s="25"/>
      <c r="I138" s="34" t="str">
        <f aca="false">IF($A138="","",IFERROR(F138/E138,0))</f>
        <v/>
      </c>
      <c r="J138" s="26" t="str">
        <f aca="false">IF($A138="","",IFERROR(E138/G138,0))</f>
        <v/>
      </c>
      <c r="K138" s="24"/>
    </row>
    <row r="139" customFormat="false" ht="15" hidden="false" customHeight="false" outlineLevel="0" collapsed="false">
      <c r="A139" s="27"/>
      <c r="B139" s="23" t="str">
        <f aca="false">IF($A139="","",TEXT($A139,"mmmm"))</f>
        <v/>
      </c>
      <c r="C139" s="28"/>
      <c r="D139" s="28"/>
      <c r="E139" s="29"/>
      <c r="F139" s="29"/>
      <c r="G139" s="33"/>
      <c r="H139" s="29"/>
      <c r="I139" s="34" t="str">
        <f aca="false">IF($A139="","",IFERROR(F139/E139,0))</f>
        <v/>
      </c>
      <c r="J139" s="26" t="str">
        <f aca="false">IF($A139="","",IFERROR(E139/G139,0))</f>
        <v/>
      </c>
      <c r="K139" s="28"/>
    </row>
    <row r="140" customFormat="false" ht="15" hidden="false" customHeight="false" outlineLevel="0" collapsed="false">
      <c r="A140" s="22"/>
      <c r="B140" s="23" t="str">
        <f aca="false">IF($A140="","",TEXT($A140,"mmmm"))</f>
        <v/>
      </c>
      <c r="C140" s="24"/>
      <c r="D140" s="24"/>
      <c r="E140" s="25"/>
      <c r="F140" s="25"/>
      <c r="G140" s="32"/>
      <c r="H140" s="25"/>
      <c r="I140" s="34" t="str">
        <f aca="false">IF($A140="","",IFERROR(F140/E140,0))</f>
        <v/>
      </c>
      <c r="J140" s="26" t="str">
        <f aca="false">IF($A140="","",IFERROR(E140/G140,0))</f>
        <v/>
      </c>
      <c r="K140" s="24"/>
    </row>
    <row r="141" customFormat="false" ht="15" hidden="false" customHeight="false" outlineLevel="0" collapsed="false">
      <c r="A141" s="27"/>
      <c r="B141" s="23" t="str">
        <f aca="false">IF($A141="","",TEXT($A141,"mmmm"))</f>
        <v/>
      </c>
      <c r="C141" s="28"/>
      <c r="D141" s="28"/>
      <c r="E141" s="29"/>
      <c r="F141" s="29"/>
      <c r="G141" s="33"/>
      <c r="H141" s="29"/>
      <c r="I141" s="34" t="str">
        <f aca="false">IF($A141="","",IFERROR(F141/E141,0))</f>
        <v/>
      </c>
      <c r="J141" s="26" t="str">
        <f aca="false">IF($A141="","",IFERROR(E141/G141,0))</f>
        <v/>
      </c>
      <c r="K141" s="28"/>
    </row>
    <row r="142" customFormat="false" ht="15" hidden="false" customHeight="false" outlineLevel="0" collapsed="false">
      <c r="A142" s="22"/>
      <c r="B142" s="23" t="str">
        <f aca="false">IF($A142="","",TEXT($A142,"mmmm"))</f>
        <v/>
      </c>
      <c r="C142" s="24"/>
      <c r="D142" s="24"/>
      <c r="E142" s="25"/>
      <c r="F142" s="25"/>
      <c r="G142" s="32"/>
      <c r="H142" s="25"/>
      <c r="I142" s="34" t="str">
        <f aca="false">IF($A142="","",IFERROR(F142/E142,0))</f>
        <v/>
      </c>
      <c r="J142" s="26" t="str">
        <f aca="false">IF($A142="","",IFERROR(E142/G142,0))</f>
        <v/>
      </c>
      <c r="K142" s="24"/>
    </row>
    <row r="143" customFormat="false" ht="15" hidden="false" customHeight="false" outlineLevel="0" collapsed="false">
      <c r="A143" s="27"/>
      <c r="B143" s="23" t="str">
        <f aca="false">IF($A143="","",TEXT($A143,"mmmm"))</f>
        <v/>
      </c>
      <c r="C143" s="28"/>
      <c r="D143" s="28"/>
      <c r="E143" s="29"/>
      <c r="F143" s="29"/>
      <c r="G143" s="33"/>
      <c r="H143" s="29"/>
      <c r="I143" s="34" t="str">
        <f aca="false">IF($A143="","",IFERROR(F143/E143,0))</f>
        <v/>
      </c>
      <c r="J143" s="26" t="str">
        <f aca="false">IF($A143="","",IFERROR(E143/G143,0))</f>
        <v/>
      </c>
      <c r="K143" s="28"/>
    </row>
    <row r="144" customFormat="false" ht="15" hidden="false" customHeight="false" outlineLevel="0" collapsed="false">
      <c r="A144" s="22"/>
      <c r="B144" s="23" t="str">
        <f aca="false">IF($A144="","",TEXT($A144,"mmmm"))</f>
        <v/>
      </c>
      <c r="C144" s="24"/>
      <c r="D144" s="24"/>
      <c r="E144" s="25"/>
      <c r="F144" s="25"/>
      <c r="G144" s="32"/>
      <c r="H144" s="25"/>
      <c r="I144" s="34" t="str">
        <f aca="false">IF($A144="","",IFERROR(F144/E144,0))</f>
        <v/>
      </c>
      <c r="J144" s="26" t="str">
        <f aca="false">IF($A144="","",IFERROR(E144/G144,0))</f>
        <v/>
      </c>
      <c r="K144" s="24"/>
    </row>
    <row r="145" customFormat="false" ht="15" hidden="false" customHeight="false" outlineLevel="0" collapsed="false">
      <c r="A145" s="27"/>
      <c r="B145" s="23" t="str">
        <f aca="false">IF($A145="","",TEXT($A145,"mmmm"))</f>
        <v/>
      </c>
      <c r="C145" s="28"/>
      <c r="D145" s="28"/>
      <c r="E145" s="29"/>
      <c r="F145" s="29"/>
      <c r="G145" s="33"/>
      <c r="H145" s="29"/>
      <c r="I145" s="34" t="str">
        <f aca="false">IF($A145="","",IFERROR(F145/E145,0))</f>
        <v/>
      </c>
      <c r="J145" s="26" t="str">
        <f aca="false">IF($A145="","",IFERROR(E145/G145,0))</f>
        <v/>
      </c>
      <c r="K145" s="28"/>
    </row>
    <row r="146" customFormat="false" ht="15" hidden="false" customHeight="false" outlineLevel="0" collapsed="false">
      <c r="A146" s="22"/>
      <c r="B146" s="23" t="str">
        <f aca="false">IF($A146="","",TEXT($A146,"mmmm"))</f>
        <v/>
      </c>
      <c r="C146" s="24"/>
      <c r="D146" s="24"/>
      <c r="E146" s="25"/>
      <c r="F146" s="25"/>
      <c r="G146" s="32"/>
      <c r="H146" s="25"/>
      <c r="I146" s="34" t="str">
        <f aca="false">IF($A146="","",IFERROR(F146/E146,0))</f>
        <v/>
      </c>
      <c r="J146" s="26" t="str">
        <f aca="false">IF($A146="","",IFERROR(E146/G146,0))</f>
        <v/>
      </c>
      <c r="K146" s="24"/>
    </row>
    <row r="147" customFormat="false" ht="15" hidden="false" customHeight="false" outlineLevel="0" collapsed="false">
      <c r="A147" s="27"/>
      <c r="B147" s="23" t="str">
        <f aca="false">IF($A147="","",TEXT($A147,"mmmm"))</f>
        <v/>
      </c>
      <c r="C147" s="28"/>
      <c r="D147" s="28"/>
      <c r="E147" s="29"/>
      <c r="F147" s="29"/>
      <c r="G147" s="33"/>
      <c r="H147" s="29"/>
      <c r="I147" s="34" t="str">
        <f aca="false">IF($A147="","",IFERROR(F147/E147,0))</f>
        <v/>
      </c>
      <c r="J147" s="26" t="str">
        <f aca="false">IF($A147="","",IFERROR(E147/G147,0))</f>
        <v/>
      </c>
      <c r="K147" s="28"/>
    </row>
    <row r="148" customFormat="false" ht="15" hidden="false" customHeight="false" outlineLevel="0" collapsed="false">
      <c r="A148" s="22"/>
      <c r="B148" s="23" t="str">
        <f aca="false">IF($A148="","",TEXT($A148,"mmmm"))</f>
        <v/>
      </c>
      <c r="C148" s="24"/>
      <c r="D148" s="24"/>
      <c r="E148" s="25"/>
      <c r="F148" s="25"/>
      <c r="G148" s="32"/>
      <c r="H148" s="25"/>
      <c r="I148" s="34" t="str">
        <f aca="false">IF($A148="","",IFERROR(F148/E148,0))</f>
        <v/>
      </c>
      <c r="J148" s="26" t="str">
        <f aca="false">IF($A148="","",IFERROR(E148/G148,0))</f>
        <v/>
      </c>
      <c r="K148" s="24"/>
    </row>
    <row r="149" customFormat="false" ht="15" hidden="false" customHeight="false" outlineLevel="0" collapsed="false">
      <c r="A149" s="27"/>
      <c r="B149" s="23" t="str">
        <f aca="false">IF($A149="","",TEXT($A149,"mmmm"))</f>
        <v/>
      </c>
      <c r="C149" s="28"/>
      <c r="D149" s="28"/>
      <c r="E149" s="29"/>
      <c r="F149" s="29"/>
      <c r="G149" s="33"/>
      <c r="H149" s="29"/>
      <c r="I149" s="34" t="str">
        <f aca="false">IF($A149="","",IFERROR(F149/E149,0))</f>
        <v/>
      </c>
      <c r="J149" s="26" t="str">
        <f aca="false">IF($A149="","",IFERROR(E149/G149,0))</f>
        <v/>
      </c>
      <c r="K149" s="28"/>
    </row>
    <row r="150" customFormat="false" ht="15" hidden="false" customHeight="false" outlineLevel="0" collapsed="false">
      <c r="A150" s="22"/>
      <c r="B150" s="23" t="str">
        <f aca="false">IF($A150="","",TEXT($A150,"mmmm"))</f>
        <v/>
      </c>
      <c r="C150" s="24"/>
      <c r="D150" s="24"/>
      <c r="E150" s="25"/>
      <c r="F150" s="25"/>
      <c r="G150" s="32"/>
      <c r="H150" s="25"/>
      <c r="I150" s="34" t="str">
        <f aca="false">IF($A150="","",IFERROR(F150/E150,0))</f>
        <v/>
      </c>
      <c r="J150" s="26" t="str">
        <f aca="false">IF($A150="","",IFERROR(E150/G150,0))</f>
        <v/>
      </c>
      <c r="K150" s="24"/>
    </row>
    <row r="151" customFormat="false" ht="15" hidden="false" customHeight="false" outlineLevel="0" collapsed="false">
      <c r="A151" s="27"/>
      <c r="B151" s="23" t="str">
        <f aca="false">IF($A151="","",TEXT($A151,"mmmm"))</f>
        <v/>
      </c>
      <c r="C151" s="28"/>
      <c r="D151" s="28"/>
      <c r="E151" s="29"/>
      <c r="F151" s="29"/>
      <c r="G151" s="33"/>
      <c r="H151" s="29"/>
      <c r="I151" s="34" t="str">
        <f aca="false">IF($A151="","",IFERROR(F151/E151,0))</f>
        <v/>
      </c>
      <c r="J151" s="26" t="str">
        <f aca="false">IF($A151="","",IFERROR(E151/G151,0))</f>
        <v/>
      </c>
      <c r="K151" s="28"/>
    </row>
    <row r="152" customFormat="false" ht="15" hidden="false" customHeight="false" outlineLevel="0" collapsed="false">
      <c r="A152" s="22"/>
      <c r="B152" s="23" t="str">
        <f aca="false">IF($A152="","",TEXT($A152,"mmmm"))</f>
        <v/>
      </c>
      <c r="C152" s="24"/>
      <c r="D152" s="24"/>
      <c r="E152" s="25"/>
      <c r="F152" s="25"/>
      <c r="G152" s="32"/>
      <c r="H152" s="25"/>
      <c r="I152" s="34" t="str">
        <f aca="false">IF($A152="","",IFERROR(F152/E152,0))</f>
        <v/>
      </c>
      <c r="J152" s="26" t="str">
        <f aca="false">IF($A152="","",IFERROR(E152/G152,0))</f>
        <v/>
      </c>
      <c r="K152" s="24"/>
    </row>
    <row r="153" customFormat="false" ht="15" hidden="false" customHeight="false" outlineLevel="0" collapsed="false">
      <c r="A153" s="27"/>
      <c r="B153" s="23" t="str">
        <f aca="false">IF($A153="","",TEXT($A153,"mmmm"))</f>
        <v/>
      </c>
      <c r="C153" s="28"/>
      <c r="D153" s="28"/>
      <c r="E153" s="29"/>
      <c r="F153" s="29"/>
      <c r="G153" s="33"/>
      <c r="H153" s="29"/>
      <c r="I153" s="34" t="str">
        <f aca="false">IF($A153="","",IFERROR(F153/E153,0))</f>
        <v/>
      </c>
      <c r="J153" s="26" t="str">
        <f aca="false">IF($A153="","",IFERROR(E153/G153,0))</f>
        <v/>
      </c>
      <c r="K153" s="28"/>
    </row>
    <row r="154" customFormat="false" ht="15" hidden="false" customHeight="false" outlineLevel="0" collapsed="false">
      <c r="A154" s="22"/>
      <c r="B154" s="23" t="str">
        <f aca="false">IF($A154="","",TEXT($A154,"mmmm"))</f>
        <v/>
      </c>
      <c r="C154" s="24"/>
      <c r="D154" s="24"/>
      <c r="E154" s="25"/>
      <c r="F154" s="25"/>
      <c r="G154" s="32"/>
      <c r="H154" s="25"/>
      <c r="I154" s="34" t="str">
        <f aca="false">IF($A154="","",IFERROR(F154/E154,0))</f>
        <v/>
      </c>
      <c r="J154" s="26" t="str">
        <f aca="false">IF($A154="","",IFERROR(E154/G154,0))</f>
        <v/>
      </c>
      <c r="K154" s="24"/>
    </row>
    <row r="155" customFormat="false" ht="15" hidden="false" customHeight="false" outlineLevel="0" collapsed="false">
      <c r="A155" s="27"/>
      <c r="B155" s="23" t="str">
        <f aca="false">IF($A155="","",TEXT($A155,"mmmm"))</f>
        <v/>
      </c>
      <c r="C155" s="28"/>
      <c r="D155" s="28"/>
      <c r="E155" s="29"/>
      <c r="F155" s="29"/>
      <c r="G155" s="33"/>
      <c r="H155" s="29"/>
      <c r="I155" s="34" t="str">
        <f aca="false">IF($A155="","",IFERROR(F155/E155,0))</f>
        <v/>
      </c>
      <c r="J155" s="26" t="str">
        <f aca="false">IF($A155="","",IFERROR(E155/G155,0))</f>
        <v/>
      </c>
      <c r="K155" s="28"/>
    </row>
    <row r="156" customFormat="false" ht="15" hidden="false" customHeight="false" outlineLevel="0" collapsed="false">
      <c r="A156" s="22"/>
      <c r="B156" s="23" t="str">
        <f aca="false">IF($A156="","",TEXT($A156,"mmmm"))</f>
        <v/>
      </c>
      <c r="C156" s="24"/>
      <c r="D156" s="24"/>
      <c r="E156" s="25"/>
      <c r="F156" s="25"/>
      <c r="G156" s="32"/>
      <c r="H156" s="25"/>
      <c r="I156" s="34" t="str">
        <f aca="false">IF($A156="","",IFERROR(F156/E156,0))</f>
        <v/>
      </c>
      <c r="J156" s="26" t="str">
        <f aca="false">IF($A156="","",IFERROR(E156/G156,0))</f>
        <v/>
      </c>
      <c r="K156" s="24"/>
    </row>
    <row r="157" customFormat="false" ht="15" hidden="false" customHeight="false" outlineLevel="0" collapsed="false">
      <c r="A157" s="27"/>
      <c r="B157" s="23" t="str">
        <f aca="false">IF($A157="","",TEXT($A157,"mmmm"))</f>
        <v/>
      </c>
      <c r="C157" s="28"/>
      <c r="D157" s="28"/>
      <c r="E157" s="29"/>
      <c r="F157" s="29"/>
      <c r="G157" s="33"/>
      <c r="H157" s="29"/>
      <c r="I157" s="34" t="str">
        <f aca="false">IF($A157="","",IFERROR(F157/E157,0))</f>
        <v/>
      </c>
      <c r="J157" s="26" t="str">
        <f aca="false">IF($A157="","",IFERROR(E157/G157,0))</f>
        <v/>
      </c>
      <c r="K157" s="28"/>
    </row>
    <row r="158" customFormat="false" ht="15" hidden="false" customHeight="false" outlineLevel="0" collapsed="false">
      <c r="A158" s="22"/>
      <c r="B158" s="23" t="str">
        <f aca="false">IF($A158="","",TEXT($A158,"mmmm"))</f>
        <v/>
      </c>
      <c r="C158" s="24"/>
      <c r="D158" s="24"/>
      <c r="E158" s="25"/>
      <c r="F158" s="25"/>
      <c r="G158" s="32"/>
      <c r="H158" s="25"/>
      <c r="I158" s="34" t="str">
        <f aca="false">IF($A158="","",IFERROR(F158/E158,0))</f>
        <v/>
      </c>
      <c r="J158" s="26" t="str">
        <f aca="false">IF($A158="","",IFERROR(E158/G158,0))</f>
        <v/>
      </c>
      <c r="K158" s="24"/>
    </row>
    <row r="159" customFormat="false" ht="15" hidden="false" customHeight="false" outlineLevel="0" collapsed="false">
      <c r="A159" s="27"/>
      <c r="B159" s="23" t="str">
        <f aca="false">IF($A159="","",TEXT($A159,"mmmm"))</f>
        <v/>
      </c>
      <c r="C159" s="28"/>
      <c r="D159" s="28"/>
      <c r="E159" s="29"/>
      <c r="F159" s="29"/>
      <c r="G159" s="33"/>
      <c r="H159" s="29"/>
      <c r="I159" s="34" t="str">
        <f aca="false">IF($A159="","",IFERROR(F159/E159,0))</f>
        <v/>
      </c>
      <c r="J159" s="26" t="str">
        <f aca="false">IF($A159="","",IFERROR(E159/G159,0))</f>
        <v/>
      </c>
      <c r="K159" s="28"/>
    </row>
    <row r="160" customFormat="false" ht="15" hidden="false" customHeight="false" outlineLevel="0" collapsed="false">
      <c r="A160" s="22"/>
      <c r="B160" s="23" t="str">
        <f aca="false">IF($A160="","",TEXT($A160,"mmmm"))</f>
        <v/>
      </c>
      <c r="C160" s="24"/>
      <c r="D160" s="24"/>
      <c r="E160" s="25"/>
      <c r="F160" s="25"/>
      <c r="G160" s="32"/>
      <c r="H160" s="25"/>
      <c r="I160" s="34" t="str">
        <f aca="false">IF($A160="","",IFERROR(F160/E160,0))</f>
        <v/>
      </c>
      <c r="J160" s="26" t="str">
        <f aca="false">IF($A160="","",IFERROR(E160/G160,0))</f>
        <v/>
      </c>
      <c r="K160" s="24"/>
    </row>
    <row r="161" customFormat="false" ht="15" hidden="false" customHeight="false" outlineLevel="0" collapsed="false">
      <c r="A161" s="27"/>
      <c r="B161" s="23" t="str">
        <f aca="false">IF($A161="","",TEXT($A161,"mmmm"))</f>
        <v/>
      </c>
      <c r="C161" s="28"/>
      <c r="D161" s="28"/>
      <c r="E161" s="29"/>
      <c r="F161" s="29"/>
      <c r="G161" s="33"/>
      <c r="H161" s="29"/>
      <c r="I161" s="34" t="str">
        <f aca="false">IF($A161="","",IFERROR(F161/E161,0))</f>
        <v/>
      </c>
      <c r="J161" s="26" t="str">
        <f aca="false">IF($A161="","",IFERROR(E161/G161,0))</f>
        <v/>
      </c>
      <c r="K161" s="28"/>
    </row>
    <row r="162" customFormat="false" ht="15" hidden="false" customHeight="false" outlineLevel="0" collapsed="false">
      <c r="A162" s="22"/>
      <c r="B162" s="23" t="str">
        <f aca="false">IF($A162="","",TEXT($A162,"mmmm"))</f>
        <v/>
      </c>
      <c r="C162" s="24"/>
      <c r="D162" s="24"/>
      <c r="E162" s="25"/>
      <c r="F162" s="25"/>
      <c r="G162" s="32"/>
      <c r="H162" s="25"/>
      <c r="I162" s="34" t="str">
        <f aca="false">IF($A162="","",IFERROR(F162/E162,0))</f>
        <v/>
      </c>
      <c r="J162" s="26" t="str">
        <f aca="false">IF($A162="","",IFERROR(E162/G162,0))</f>
        <v/>
      </c>
      <c r="K162" s="24"/>
    </row>
    <row r="163" customFormat="false" ht="15" hidden="false" customHeight="false" outlineLevel="0" collapsed="false">
      <c r="A163" s="27"/>
      <c r="B163" s="23" t="str">
        <f aca="false">IF($A163="","",TEXT($A163,"mmmm"))</f>
        <v/>
      </c>
      <c r="C163" s="28"/>
      <c r="D163" s="28"/>
      <c r="E163" s="29"/>
      <c r="F163" s="29"/>
      <c r="G163" s="33"/>
      <c r="H163" s="29"/>
      <c r="I163" s="34" t="str">
        <f aca="false">IF($A163="","",IFERROR(F163/E163,0))</f>
        <v/>
      </c>
      <c r="J163" s="26" t="str">
        <f aca="false">IF($A163="","",IFERROR(E163/G163,0))</f>
        <v/>
      </c>
      <c r="K163" s="28"/>
    </row>
    <row r="164" customFormat="false" ht="15" hidden="false" customHeight="false" outlineLevel="0" collapsed="false">
      <c r="A164" s="22"/>
      <c r="B164" s="23" t="str">
        <f aca="false">IF($A164="","",TEXT($A164,"mmmm"))</f>
        <v/>
      </c>
      <c r="C164" s="24"/>
      <c r="D164" s="24"/>
      <c r="E164" s="25"/>
      <c r="F164" s="25"/>
      <c r="G164" s="32"/>
      <c r="H164" s="25"/>
      <c r="I164" s="34" t="str">
        <f aca="false">IF($A164="","",IFERROR(F164/E164,0))</f>
        <v/>
      </c>
      <c r="J164" s="26" t="str">
        <f aca="false">IF($A164="","",IFERROR(E164/G164,0))</f>
        <v/>
      </c>
      <c r="K164" s="24"/>
    </row>
    <row r="165" customFormat="false" ht="15" hidden="false" customHeight="false" outlineLevel="0" collapsed="false">
      <c r="A165" s="27"/>
      <c r="B165" s="23" t="str">
        <f aca="false">IF($A165="","",TEXT($A165,"mmmm"))</f>
        <v/>
      </c>
      <c r="C165" s="28"/>
      <c r="D165" s="28"/>
      <c r="E165" s="29"/>
      <c r="F165" s="29"/>
      <c r="G165" s="33"/>
      <c r="H165" s="29"/>
      <c r="I165" s="34" t="str">
        <f aca="false">IF($A165="","",IFERROR(F165/E165,0))</f>
        <v/>
      </c>
      <c r="J165" s="26" t="str">
        <f aca="false">IF($A165="","",IFERROR(E165/G165,0))</f>
        <v/>
      </c>
      <c r="K165" s="28"/>
    </row>
    <row r="166" customFormat="false" ht="15" hidden="false" customHeight="false" outlineLevel="0" collapsed="false">
      <c r="A166" s="22"/>
      <c r="B166" s="23" t="str">
        <f aca="false">IF($A166="","",TEXT($A166,"mmmm"))</f>
        <v/>
      </c>
      <c r="C166" s="24"/>
      <c r="D166" s="24"/>
      <c r="E166" s="25"/>
      <c r="F166" s="25"/>
      <c r="G166" s="32"/>
      <c r="H166" s="25"/>
      <c r="I166" s="34" t="str">
        <f aca="false">IF($A166="","",IFERROR(F166/E166,0))</f>
        <v/>
      </c>
      <c r="J166" s="26" t="str">
        <f aca="false">IF($A166="","",IFERROR(E166/G166,0))</f>
        <v/>
      </c>
      <c r="K166" s="24"/>
    </row>
    <row r="167" customFormat="false" ht="15" hidden="false" customHeight="false" outlineLevel="0" collapsed="false">
      <c r="A167" s="27"/>
      <c r="B167" s="23" t="str">
        <f aca="false">IF($A167="","",TEXT($A167,"mmmm"))</f>
        <v/>
      </c>
      <c r="C167" s="28"/>
      <c r="D167" s="28"/>
      <c r="E167" s="29"/>
      <c r="F167" s="29"/>
      <c r="G167" s="33"/>
      <c r="H167" s="29"/>
      <c r="I167" s="34" t="str">
        <f aca="false">IF($A167="","",IFERROR(F167/E167,0))</f>
        <v/>
      </c>
      <c r="J167" s="26" t="str">
        <f aca="false">IF($A167="","",IFERROR(E167/G167,0))</f>
        <v/>
      </c>
      <c r="K167" s="28"/>
    </row>
    <row r="168" customFormat="false" ht="15" hidden="false" customHeight="false" outlineLevel="0" collapsed="false">
      <c r="A168" s="22"/>
      <c r="B168" s="23" t="str">
        <f aca="false">IF($A168="","",TEXT($A168,"mmmm"))</f>
        <v/>
      </c>
      <c r="C168" s="24"/>
      <c r="D168" s="24"/>
      <c r="E168" s="25"/>
      <c r="F168" s="25"/>
      <c r="G168" s="32"/>
      <c r="H168" s="25"/>
      <c r="I168" s="34" t="str">
        <f aca="false">IF($A168="","",IFERROR(F168/E168,0))</f>
        <v/>
      </c>
      <c r="J168" s="26" t="str">
        <f aca="false">IF($A168="","",IFERROR(E168/G168,0))</f>
        <v/>
      </c>
      <c r="K168" s="24"/>
    </row>
    <row r="169" customFormat="false" ht="15" hidden="false" customHeight="false" outlineLevel="0" collapsed="false">
      <c r="A169" s="27"/>
      <c r="B169" s="23" t="str">
        <f aca="false">IF($A169="","",TEXT($A169,"mmmm"))</f>
        <v/>
      </c>
      <c r="C169" s="28"/>
      <c r="D169" s="28"/>
      <c r="E169" s="29"/>
      <c r="F169" s="29"/>
      <c r="G169" s="33"/>
      <c r="H169" s="29"/>
      <c r="I169" s="34" t="str">
        <f aca="false">IF($A169="","",IFERROR(F169/E169,0))</f>
        <v/>
      </c>
      <c r="J169" s="26" t="str">
        <f aca="false">IF($A169="","",IFERROR(E169/G169,0))</f>
        <v/>
      </c>
      <c r="K169" s="28"/>
    </row>
    <row r="170" customFormat="false" ht="15" hidden="false" customHeight="false" outlineLevel="0" collapsed="false">
      <c r="A170" s="22"/>
      <c r="B170" s="23" t="str">
        <f aca="false">IF($A170="","",TEXT($A170,"mmmm"))</f>
        <v/>
      </c>
      <c r="C170" s="24"/>
      <c r="D170" s="24"/>
      <c r="E170" s="25"/>
      <c r="F170" s="25"/>
      <c r="G170" s="32"/>
      <c r="H170" s="25"/>
      <c r="I170" s="34" t="str">
        <f aca="false">IF($A170="","",IFERROR(F170/E170,0))</f>
        <v/>
      </c>
      <c r="J170" s="26" t="str">
        <f aca="false">IF($A170="","",IFERROR(E170/G170,0))</f>
        <v/>
      </c>
      <c r="K170" s="24"/>
    </row>
    <row r="171" customFormat="false" ht="15" hidden="false" customHeight="false" outlineLevel="0" collapsed="false">
      <c r="A171" s="27"/>
      <c r="B171" s="23" t="str">
        <f aca="false">IF($A171="","",TEXT($A171,"mmmm"))</f>
        <v/>
      </c>
      <c r="C171" s="28"/>
      <c r="D171" s="28"/>
      <c r="E171" s="29"/>
      <c r="F171" s="29"/>
      <c r="G171" s="33"/>
      <c r="H171" s="29"/>
      <c r="I171" s="34" t="str">
        <f aca="false">IF($A171="","",IFERROR(F171/E171,0))</f>
        <v/>
      </c>
      <c r="J171" s="26" t="str">
        <f aca="false">IF($A171="","",IFERROR(E171/G171,0))</f>
        <v/>
      </c>
      <c r="K171" s="28"/>
    </row>
    <row r="172" customFormat="false" ht="15" hidden="false" customHeight="false" outlineLevel="0" collapsed="false">
      <c r="A172" s="22"/>
      <c r="B172" s="23" t="str">
        <f aca="false">IF($A172="","",TEXT($A172,"mmmm"))</f>
        <v/>
      </c>
      <c r="C172" s="24"/>
      <c r="D172" s="24"/>
      <c r="E172" s="25"/>
      <c r="F172" s="25"/>
      <c r="G172" s="32"/>
      <c r="H172" s="25"/>
      <c r="I172" s="34" t="str">
        <f aca="false">IF($A172="","",IFERROR(F172/E172,0))</f>
        <v/>
      </c>
      <c r="J172" s="26" t="str">
        <f aca="false">IF($A172="","",IFERROR(E172/G172,0))</f>
        <v/>
      </c>
      <c r="K172" s="24"/>
    </row>
    <row r="173" customFormat="false" ht="15" hidden="false" customHeight="false" outlineLevel="0" collapsed="false">
      <c r="A173" s="27"/>
      <c r="B173" s="23" t="str">
        <f aca="false">IF($A173="","",TEXT($A173,"mmmm"))</f>
        <v/>
      </c>
      <c r="C173" s="28"/>
      <c r="D173" s="28"/>
      <c r="E173" s="29"/>
      <c r="F173" s="29"/>
      <c r="G173" s="33"/>
      <c r="H173" s="29"/>
      <c r="I173" s="34" t="str">
        <f aca="false">IF($A173="","",IFERROR(F173/E173,0))</f>
        <v/>
      </c>
      <c r="J173" s="26" t="str">
        <f aca="false">IF($A173="","",IFERROR(E173/G173,0))</f>
        <v/>
      </c>
      <c r="K173" s="28"/>
    </row>
    <row r="174" customFormat="false" ht="15" hidden="false" customHeight="false" outlineLevel="0" collapsed="false">
      <c r="A174" s="22"/>
      <c r="B174" s="23" t="str">
        <f aca="false">IF($A174="","",TEXT($A174,"mmmm"))</f>
        <v/>
      </c>
      <c r="C174" s="24"/>
      <c r="D174" s="24"/>
      <c r="E174" s="25"/>
      <c r="F174" s="25"/>
      <c r="G174" s="32"/>
      <c r="H174" s="25"/>
      <c r="I174" s="34" t="str">
        <f aca="false">IF($A174="","",IFERROR(F174/E174,0))</f>
        <v/>
      </c>
      <c r="J174" s="26" t="str">
        <f aca="false">IF($A174="","",IFERROR(E174/G174,0))</f>
        <v/>
      </c>
      <c r="K174" s="24"/>
    </row>
    <row r="175" customFormat="false" ht="15" hidden="false" customHeight="false" outlineLevel="0" collapsed="false">
      <c r="A175" s="27"/>
      <c r="B175" s="23" t="str">
        <f aca="false">IF($A175="","",TEXT($A175,"mmmm"))</f>
        <v/>
      </c>
      <c r="C175" s="28"/>
      <c r="D175" s="28"/>
      <c r="E175" s="29"/>
      <c r="F175" s="29"/>
      <c r="G175" s="33"/>
      <c r="H175" s="29"/>
      <c r="I175" s="34" t="str">
        <f aca="false">IF($A175="","",IFERROR(F175/E175,0))</f>
        <v/>
      </c>
      <c r="J175" s="26" t="str">
        <f aca="false">IF($A175="","",IFERROR(E175/G175,0))</f>
        <v/>
      </c>
      <c r="K175" s="28"/>
    </row>
    <row r="176" customFormat="false" ht="15" hidden="false" customHeight="false" outlineLevel="0" collapsed="false">
      <c r="A176" s="22"/>
      <c r="B176" s="23" t="str">
        <f aca="false">IF($A176="","",TEXT($A176,"mmmm"))</f>
        <v/>
      </c>
      <c r="C176" s="24"/>
      <c r="D176" s="24"/>
      <c r="E176" s="25"/>
      <c r="F176" s="25"/>
      <c r="G176" s="32"/>
      <c r="H176" s="25"/>
      <c r="I176" s="34" t="str">
        <f aca="false">IF($A176="","",IFERROR(F176/E176,0))</f>
        <v/>
      </c>
      <c r="J176" s="26" t="str">
        <f aca="false">IF($A176="","",IFERROR(E176/G176,0))</f>
        <v/>
      </c>
      <c r="K176" s="24"/>
    </row>
    <row r="177" customFormat="false" ht="15" hidden="false" customHeight="false" outlineLevel="0" collapsed="false">
      <c r="A177" s="27"/>
      <c r="B177" s="23" t="str">
        <f aca="false">IF($A177="","",TEXT($A177,"mmmm"))</f>
        <v/>
      </c>
      <c r="C177" s="28"/>
      <c r="D177" s="28"/>
      <c r="E177" s="29"/>
      <c r="F177" s="29"/>
      <c r="G177" s="33"/>
      <c r="H177" s="29"/>
      <c r="I177" s="34" t="str">
        <f aca="false">IF($A177="","",IFERROR(F177/E177,0))</f>
        <v/>
      </c>
      <c r="J177" s="26" t="str">
        <f aca="false">IF($A177="","",IFERROR(E177/G177,0))</f>
        <v/>
      </c>
      <c r="K177" s="28"/>
    </row>
    <row r="178" customFormat="false" ht="15" hidden="false" customHeight="false" outlineLevel="0" collapsed="false">
      <c r="A178" s="22"/>
      <c r="B178" s="23" t="str">
        <f aca="false">IF($A178="","",TEXT($A178,"mmmm"))</f>
        <v/>
      </c>
      <c r="C178" s="24"/>
      <c r="D178" s="24"/>
      <c r="E178" s="25"/>
      <c r="F178" s="25"/>
      <c r="G178" s="32"/>
      <c r="H178" s="25"/>
      <c r="I178" s="34" t="str">
        <f aca="false">IF($A178="","",IFERROR(F178/E178,0))</f>
        <v/>
      </c>
      <c r="J178" s="26" t="str">
        <f aca="false">IF($A178="","",IFERROR(E178/G178,0))</f>
        <v/>
      </c>
      <c r="K178" s="24"/>
    </row>
    <row r="179" customFormat="false" ht="15" hidden="false" customHeight="false" outlineLevel="0" collapsed="false">
      <c r="A179" s="27"/>
      <c r="B179" s="23" t="str">
        <f aca="false">IF($A179="","",TEXT($A179,"mmmm"))</f>
        <v/>
      </c>
      <c r="C179" s="28"/>
      <c r="D179" s="28"/>
      <c r="E179" s="29"/>
      <c r="F179" s="29"/>
      <c r="G179" s="33"/>
      <c r="H179" s="29"/>
      <c r="I179" s="34" t="str">
        <f aca="false">IF($A179="","",IFERROR(F179/E179,0))</f>
        <v/>
      </c>
      <c r="J179" s="26" t="str">
        <f aca="false">IF($A179="","",IFERROR(E179/G179,0))</f>
        <v/>
      </c>
      <c r="K179" s="28"/>
    </row>
    <row r="180" customFormat="false" ht="15" hidden="false" customHeight="false" outlineLevel="0" collapsed="false">
      <c r="A180" s="22"/>
      <c r="B180" s="23" t="str">
        <f aca="false">IF($A180="","",TEXT($A180,"mmmm"))</f>
        <v/>
      </c>
      <c r="C180" s="24"/>
      <c r="D180" s="24"/>
      <c r="E180" s="25"/>
      <c r="F180" s="25"/>
      <c r="G180" s="32"/>
      <c r="H180" s="25"/>
      <c r="I180" s="34" t="str">
        <f aca="false">IF($A180="","",IFERROR(F180/E180,0))</f>
        <v/>
      </c>
      <c r="J180" s="26" t="str">
        <f aca="false">IF($A180="","",IFERROR(E180/G180,0))</f>
        <v/>
      </c>
      <c r="K180" s="24"/>
    </row>
    <row r="181" customFormat="false" ht="15" hidden="false" customHeight="false" outlineLevel="0" collapsed="false">
      <c r="A181" s="27"/>
      <c r="B181" s="23" t="str">
        <f aca="false">IF($A181="","",TEXT($A181,"mmmm"))</f>
        <v/>
      </c>
      <c r="C181" s="28"/>
      <c r="D181" s="28"/>
      <c r="E181" s="29"/>
      <c r="F181" s="29"/>
      <c r="G181" s="33"/>
      <c r="H181" s="29"/>
      <c r="I181" s="34" t="str">
        <f aca="false">IF($A181="","",IFERROR(F181/E181,0))</f>
        <v/>
      </c>
      <c r="J181" s="26" t="str">
        <f aca="false">IF($A181="","",IFERROR(E181/G181,0))</f>
        <v/>
      </c>
      <c r="K181" s="28"/>
    </row>
    <row r="182" customFormat="false" ht="15" hidden="false" customHeight="false" outlineLevel="0" collapsed="false">
      <c r="A182" s="22"/>
      <c r="B182" s="23" t="str">
        <f aca="false">IF($A182="","",TEXT($A182,"mmmm"))</f>
        <v/>
      </c>
      <c r="C182" s="24"/>
      <c r="D182" s="24"/>
      <c r="E182" s="25"/>
      <c r="F182" s="25"/>
      <c r="G182" s="32"/>
      <c r="H182" s="25"/>
      <c r="I182" s="34" t="str">
        <f aca="false">IF($A182="","",IFERROR(F182/E182,0))</f>
        <v/>
      </c>
      <c r="J182" s="26" t="str">
        <f aca="false">IF($A182="","",IFERROR(E182/G182,0))</f>
        <v/>
      </c>
      <c r="K182" s="24"/>
    </row>
    <row r="183" customFormat="false" ht="15" hidden="false" customHeight="false" outlineLevel="0" collapsed="false">
      <c r="A183" s="27"/>
      <c r="B183" s="23" t="str">
        <f aca="false">IF($A183="","",TEXT($A183,"mmmm"))</f>
        <v/>
      </c>
      <c r="C183" s="28"/>
      <c r="D183" s="28"/>
      <c r="E183" s="29"/>
      <c r="F183" s="29"/>
      <c r="G183" s="33"/>
      <c r="H183" s="29"/>
      <c r="I183" s="34" t="str">
        <f aca="false">IF($A183="","",IFERROR(F183/E183,0))</f>
        <v/>
      </c>
      <c r="J183" s="26" t="str">
        <f aca="false">IF($A183="","",IFERROR(E183/G183,0))</f>
        <v/>
      </c>
      <c r="K183" s="28"/>
    </row>
    <row r="184" customFormat="false" ht="15" hidden="false" customHeight="false" outlineLevel="0" collapsed="false">
      <c r="A184" s="22"/>
      <c r="B184" s="23" t="str">
        <f aca="false">IF($A184="","",TEXT($A184,"mmmm"))</f>
        <v/>
      </c>
      <c r="C184" s="24"/>
      <c r="D184" s="24"/>
      <c r="E184" s="25"/>
      <c r="F184" s="25"/>
      <c r="G184" s="32"/>
      <c r="H184" s="25"/>
      <c r="I184" s="34" t="str">
        <f aca="false">IF($A184="","",IFERROR(F184/E184,0))</f>
        <v/>
      </c>
      <c r="J184" s="26" t="str">
        <f aca="false">IF($A184="","",IFERROR(E184/G184,0))</f>
        <v/>
      </c>
      <c r="K184" s="24"/>
    </row>
    <row r="185" customFormat="false" ht="15" hidden="false" customHeight="false" outlineLevel="0" collapsed="false">
      <c r="A185" s="27"/>
      <c r="B185" s="23" t="str">
        <f aca="false">IF($A185="","",TEXT($A185,"mmmm"))</f>
        <v/>
      </c>
      <c r="C185" s="28"/>
      <c r="D185" s="28"/>
      <c r="E185" s="29"/>
      <c r="F185" s="29"/>
      <c r="G185" s="33"/>
      <c r="H185" s="29"/>
      <c r="I185" s="34" t="str">
        <f aca="false">IF($A185="","",IFERROR(F185/E185,0))</f>
        <v/>
      </c>
      <c r="J185" s="26" t="str">
        <f aca="false">IF($A185="","",IFERROR(E185/G185,0))</f>
        <v/>
      </c>
      <c r="K185" s="28"/>
    </row>
    <row r="186" customFormat="false" ht="15" hidden="false" customHeight="false" outlineLevel="0" collapsed="false">
      <c r="A186" s="22"/>
      <c r="B186" s="23" t="str">
        <f aca="false">IF($A186="","",TEXT($A186,"mmmm"))</f>
        <v/>
      </c>
      <c r="C186" s="24"/>
      <c r="D186" s="24"/>
      <c r="E186" s="25"/>
      <c r="F186" s="25"/>
      <c r="G186" s="32"/>
      <c r="H186" s="25"/>
      <c r="I186" s="34" t="str">
        <f aca="false">IF($A186="","",IFERROR(F186/E186,0))</f>
        <v/>
      </c>
      <c r="J186" s="26" t="str">
        <f aca="false">IF($A186="","",IFERROR(E186/G186,0))</f>
        <v/>
      </c>
      <c r="K186" s="24"/>
    </row>
    <row r="187" customFormat="false" ht="15" hidden="false" customHeight="false" outlineLevel="0" collapsed="false">
      <c r="A187" s="27"/>
      <c r="B187" s="23" t="str">
        <f aca="false">IF($A187="","",TEXT($A187,"mmmm"))</f>
        <v/>
      </c>
      <c r="C187" s="28"/>
      <c r="D187" s="28"/>
      <c r="E187" s="29"/>
      <c r="F187" s="29"/>
      <c r="G187" s="33"/>
      <c r="H187" s="29"/>
      <c r="I187" s="34" t="str">
        <f aca="false">IF($A187="","",IFERROR(F187/E187,0))</f>
        <v/>
      </c>
      <c r="J187" s="26" t="str">
        <f aca="false">IF($A187="","",IFERROR(E187/G187,0))</f>
        <v/>
      </c>
      <c r="K187" s="28"/>
    </row>
    <row r="188" customFormat="false" ht="15" hidden="false" customHeight="false" outlineLevel="0" collapsed="false">
      <c r="A188" s="22"/>
      <c r="B188" s="23" t="str">
        <f aca="false">IF($A188="","",TEXT($A188,"mmmm"))</f>
        <v/>
      </c>
      <c r="C188" s="24"/>
      <c r="D188" s="24"/>
      <c r="E188" s="25"/>
      <c r="F188" s="25"/>
      <c r="G188" s="32"/>
      <c r="H188" s="25"/>
      <c r="I188" s="34" t="str">
        <f aca="false">IF($A188="","",IFERROR(F188/E188,0))</f>
        <v/>
      </c>
      <c r="J188" s="26" t="str">
        <f aca="false">IF($A188="","",IFERROR(E188/G188,0))</f>
        <v/>
      </c>
      <c r="K188" s="24"/>
    </row>
    <row r="189" customFormat="false" ht="15" hidden="false" customHeight="false" outlineLevel="0" collapsed="false">
      <c r="A189" s="27"/>
      <c r="B189" s="23" t="str">
        <f aca="false">IF($A189="","",TEXT($A189,"mmmm"))</f>
        <v/>
      </c>
      <c r="C189" s="28"/>
      <c r="D189" s="28"/>
      <c r="E189" s="29"/>
      <c r="F189" s="29"/>
      <c r="G189" s="33"/>
      <c r="H189" s="29"/>
      <c r="I189" s="34" t="str">
        <f aca="false">IF($A189="","",IFERROR(F189/E189,0))</f>
        <v/>
      </c>
      <c r="J189" s="26" t="str">
        <f aca="false">IF($A189="","",IFERROR(E189/G189,0))</f>
        <v/>
      </c>
      <c r="K189" s="28"/>
    </row>
    <row r="190" customFormat="false" ht="15" hidden="false" customHeight="false" outlineLevel="0" collapsed="false">
      <c r="A190" s="22"/>
      <c r="B190" s="23" t="str">
        <f aca="false">IF($A190="","",TEXT($A190,"mmmm"))</f>
        <v/>
      </c>
      <c r="C190" s="24"/>
      <c r="D190" s="24"/>
      <c r="E190" s="25"/>
      <c r="F190" s="25"/>
      <c r="G190" s="32"/>
      <c r="H190" s="25"/>
      <c r="I190" s="34" t="str">
        <f aca="false">IF($A190="","",IFERROR(F190/E190,0))</f>
        <v/>
      </c>
      <c r="J190" s="26" t="str">
        <f aca="false">IF($A190="","",IFERROR(E190/G190,0))</f>
        <v/>
      </c>
      <c r="K190" s="24"/>
    </row>
    <row r="191" customFormat="false" ht="15" hidden="false" customHeight="false" outlineLevel="0" collapsed="false">
      <c r="A191" s="27"/>
      <c r="B191" s="23" t="str">
        <f aca="false">IF($A191="","",TEXT($A191,"mmmm"))</f>
        <v/>
      </c>
      <c r="C191" s="28"/>
      <c r="D191" s="28"/>
      <c r="E191" s="29"/>
      <c r="F191" s="29"/>
      <c r="G191" s="33"/>
      <c r="H191" s="29"/>
      <c r="I191" s="34" t="str">
        <f aca="false">IF($A191="","",IFERROR(F191/E191,0))</f>
        <v/>
      </c>
      <c r="J191" s="26" t="str">
        <f aca="false">IF($A191="","",IFERROR(E191/G191,0))</f>
        <v/>
      </c>
      <c r="K191" s="28"/>
    </row>
    <row r="192" customFormat="false" ht="15" hidden="false" customHeight="false" outlineLevel="0" collapsed="false">
      <c r="A192" s="22"/>
      <c r="B192" s="23" t="str">
        <f aca="false">IF($A192="","",TEXT($A192,"mmmm"))</f>
        <v/>
      </c>
      <c r="C192" s="24"/>
      <c r="D192" s="24"/>
      <c r="E192" s="25"/>
      <c r="F192" s="25"/>
      <c r="G192" s="32"/>
      <c r="H192" s="25"/>
      <c r="I192" s="34" t="str">
        <f aca="false">IF($A192="","",IFERROR(F192/E192,0))</f>
        <v/>
      </c>
      <c r="J192" s="26" t="str">
        <f aca="false">IF($A192="","",IFERROR(E192/G192,0))</f>
        <v/>
      </c>
      <c r="K192" s="24"/>
    </row>
    <row r="193" customFormat="false" ht="15" hidden="false" customHeight="false" outlineLevel="0" collapsed="false">
      <c r="A193" s="27"/>
      <c r="B193" s="23" t="str">
        <f aca="false">IF($A193="","",TEXT($A193,"mmmm"))</f>
        <v/>
      </c>
      <c r="C193" s="28"/>
      <c r="D193" s="28"/>
      <c r="E193" s="29"/>
      <c r="F193" s="29"/>
      <c r="G193" s="33"/>
      <c r="H193" s="29"/>
      <c r="I193" s="34" t="str">
        <f aca="false">IF($A193="","",IFERROR(F193/E193,0))</f>
        <v/>
      </c>
      <c r="J193" s="26" t="str">
        <f aca="false">IF($A193="","",IFERROR(E193/G193,0))</f>
        <v/>
      </c>
      <c r="K193" s="28"/>
    </row>
    <row r="194" customFormat="false" ht="15" hidden="false" customHeight="false" outlineLevel="0" collapsed="false">
      <c r="A194" s="22"/>
      <c r="B194" s="23" t="str">
        <f aca="false">IF($A194="","",TEXT($A194,"mmmm"))</f>
        <v/>
      </c>
      <c r="C194" s="24"/>
      <c r="D194" s="24"/>
      <c r="E194" s="25"/>
      <c r="F194" s="25"/>
      <c r="G194" s="32"/>
      <c r="H194" s="25"/>
      <c r="I194" s="34" t="str">
        <f aca="false">IF($A194="","",IFERROR(F194/E194,0))</f>
        <v/>
      </c>
      <c r="J194" s="26" t="str">
        <f aca="false">IF($A194="","",IFERROR(E194/G194,0))</f>
        <v/>
      </c>
      <c r="K194" s="24"/>
    </row>
    <row r="195" customFormat="false" ht="15" hidden="false" customHeight="false" outlineLevel="0" collapsed="false">
      <c r="A195" s="27"/>
      <c r="B195" s="23" t="str">
        <f aca="false">IF($A195="","",TEXT($A195,"mmmm"))</f>
        <v/>
      </c>
      <c r="C195" s="28"/>
      <c r="D195" s="28"/>
      <c r="E195" s="29"/>
      <c r="F195" s="29"/>
      <c r="G195" s="33"/>
      <c r="H195" s="29"/>
      <c r="I195" s="34" t="str">
        <f aca="false">IF($A195="","",IFERROR(F195/E195,0))</f>
        <v/>
      </c>
      <c r="J195" s="26" t="str">
        <f aca="false">IF($A195="","",IFERROR(E195/G195,0))</f>
        <v/>
      </c>
      <c r="K195" s="28"/>
    </row>
    <row r="196" customFormat="false" ht="15" hidden="false" customHeight="false" outlineLevel="0" collapsed="false">
      <c r="A196" s="22"/>
      <c r="B196" s="23" t="str">
        <f aca="false">IF($A196="","",TEXT($A196,"mmmm"))</f>
        <v/>
      </c>
      <c r="C196" s="24"/>
      <c r="D196" s="24"/>
      <c r="E196" s="25"/>
      <c r="F196" s="25"/>
      <c r="G196" s="32"/>
      <c r="H196" s="25"/>
      <c r="I196" s="34" t="str">
        <f aca="false">IF($A196="","",IFERROR(F196/E196,0))</f>
        <v/>
      </c>
      <c r="J196" s="26" t="str">
        <f aca="false">IF($A196="","",IFERROR(E196/G196,0))</f>
        <v/>
      </c>
      <c r="K196" s="24"/>
    </row>
    <row r="197" customFormat="false" ht="15" hidden="false" customHeight="false" outlineLevel="0" collapsed="false">
      <c r="A197" s="27"/>
      <c r="B197" s="23" t="str">
        <f aca="false">IF($A197="","",TEXT($A197,"mmmm"))</f>
        <v/>
      </c>
      <c r="C197" s="28"/>
      <c r="D197" s="28"/>
      <c r="E197" s="29"/>
      <c r="F197" s="29"/>
      <c r="G197" s="33"/>
      <c r="H197" s="29"/>
      <c r="I197" s="34" t="str">
        <f aca="false">IF($A197="","",IFERROR(F197/E197,0))</f>
        <v/>
      </c>
      <c r="J197" s="26" t="str">
        <f aca="false">IF($A197="","",IFERROR(E197/G197,0))</f>
        <v/>
      </c>
      <c r="K197" s="28"/>
    </row>
    <row r="198" customFormat="false" ht="15" hidden="false" customHeight="false" outlineLevel="0" collapsed="false">
      <c r="A198" s="22"/>
      <c r="B198" s="23" t="str">
        <f aca="false">IF($A198="","",TEXT($A198,"mmmm"))</f>
        <v/>
      </c>
      <c r="C198" s="24"/>
      <c r="D198" s="24"/>
      <c r="E198" s="25"/>
      <c r="F198" s="25"/>
      <c r="G198" s="32"/>
      <c r="H198" s="25"/>
      <c r="I198" s="34" t="str">
        <f aca="false">IF($A198="","",IFERROR(F198/E198,0))</f>
        <v/>
      </c>
      <c r="J198" s="26" t="str">
        <f aca="false">IF($A198="","",IFERROR(E198/G198,0))</f>
        <v/>
      </c>
      <c r="K198" s="24"/>
    </row>
    <row r="199" customFormat="false" ht="15" hidden="false" customHeight="false" outlineLevel="0" collapsed="false">
      <c r="A199" s="27"/>
      <c r="B199" s="23" t="str">
        <f aca="false">IF($A199="","",TEXT($A199,"mmmm"))</f>
        <v/>
      </c>
      <c r="C199" s="28"/>
      <c r="D199" s="28"/>
      <c r="E199" s="29"/>
      <c r="F199" s="29"/>
      <c r="G199" s="33"/>
      <c r="H199" s="29"/>
      <c r="I199" s="34" t="str">
        <f aca="false">IF($A199="","",IFERROR(F199/E199,0))</f>
        <v/>
      </c>
      <c r="J199" s="26" t="str">
        <f aca="false">IF($A199="","",IFERROR(E199/G199,0))</f>
        <v/>
      </c>
      <c r="K199" s="28"/>
    </row>
    <row r="200" customFormat="false" ht="15" hidden="false" customHeight="false" outlineLevel="0" collapsed="false">
      <c r="A200" s="22"/>
      <c r="B200" s="23" t="str">
        <f aca="false">IF($A200="","",TEXT($A200,"mmmm"))</f>
        <v/>
      </c>
      <c r="C200" s="24"/>
      <c r="D200" s="24"/>
      <c r="E200" s="25"/>
      <c r="F200" s="25"/>
      <c r="G200" s="32"/>
      <c r="H200" s="25"/>
      <c r="I200" s="34" t="str">
        <f aca="false">IF($A200="","",IFERROR(F200/E200,0))</f>
        <v/>
      </c>
      <c r="J200" s="26" t="str">
        <f aca="false">IF($A200="","",IFERROR(E200/G200,0))</f>
        <v/>
      </c>
      <c r="K200" s="24"/>
    </row>
    <row r="201" customFormat="false" ht="15" hidden="false" customHeight="false" outlineLevel="0" collapsed="false">
      <c r="A201" s="27"/>
      <c r="B201" s="23" t="str">
        <f aca="false">IF($A201="","",TEXT($A201,"mmmm"))</f>
        <v/>
      </c>
      <c r="C201" s="28"/>
      <c r="D201" s="28"/>
      <c r="E201" s="29"/>
      <c r="F201" s="29"/>
      <c r="G201" s="33"/>
      <c r="H201" s="29"/>
      <c r="I201" s="34" t="str">
        <f aca="false">IF($A201="","",IFERROR(F201/E201,0))</f>
        <v/>
      </c>
      <c r="J201" s="26" t="str">
        <f aca="false">IF($A201="","",IFERROR(E201/G201,0))</f>
        <v/>
      </c>
      <c r="K201" s="28"/>
    </row>
    <row r="202" customFormat="false" ht="15" hidden="false" customHeight="false" outlineLevel="0" collapsed="false">
      <c r="A202" s="22"/>
      <c r="B202" s="23" t="str">
        <f aca="false">IF($A202="","",TEXT($A202,"mmmm"))</f>
        <v/>
      </c>
      <c r="C202" s="24"/>
      <c r="D202" s="24"/>
      <c r="E202" s="25"/>
      <c r="F202" s="25"/>
      <c r="G202" s="32"/>
      <c r="H202" s="25"/>
      <c r="I202" s="34" t="str">
        <f aca="false">IF($A202="","",IFERROR(F202/E202,0))</f>
        <v/>
      </c>
      <c r="J202" s="26" t="str">
        <f aca="false">IF($A202="","",IFERROR(E202/G202,0))</f>
        <v/>
      </c>
      <c r="K202" s="24"/>
    </row>
    <row r="203" customFormat="false" ht="15" hidden="false" customHeight="false" outlineLevel="0" collapsed="false">
      <c r="A203" s="27"/>
      <c r="B203" s="23" t="str">
        <f aca="false">IF($A203="","",TEXT($A203,"mmmm"))</f>
        <v/>
      </c>
      <c r="C203" s="28"/>
      <c r="D203" s="28"/>
      <c r="E203" s="29"/>
      <c r="F203" s="29"/>
      <c r="G203" s="33"/>
      <c r="H203" s="29"/>
      <c r="I203" s="34" t="str">
        <f aca="false">IF($A203="","",IFERROR(F203/E203,0))</f>
        <v/>
      </c>
      <c r="J203" s="26" t="str">
        <f aca="false">IF($A203="","",IFERROR(E203/G203,0))</f>
        <v/>
      </c>
      <c r="K203" s="28"/>
    </row>
    <row r="204" customFormat="false" ht="15" hidden="false" customHeight="false" outlineLevel="0" collapsed="false">
      <c r="A204" s="22"/>
      <c r="B204" s="23" t="str">
        <f aca="false">IF($A204="","",TEXT($A204,"mmmm"))</f>
        <v/>
      </c>
      <c r="C204" s="24"/>
      <c r="D204" s="24"/>
      <c r="E204" s="25"/>
      <c r="F204" s="25"/>
      <c r="G204" s="32"/>
      <c r="H204" s="25"/>
      <c r="I204" s="34" t="str">
        <f aca="false">IF($A204="","",IFERROR(F204/E204,0))</f>
        <v/>
      </c>
      <c r="J204" s="26" t="str">
        <f aca="false">IF($A204="","",IFERROR(E204/G204,0))</f>
        <v/>
      </c>
      <c r="K204" s="24"/>
    </row>
    <row r="205" customFormat="false" ht="15" hidden="false" customHeight="false" outlineLevel="0" collapsed="false">
      <c r="A205" s="27"/>
      <c r="B205" s="23" t="str">
        <f aca="false">IF($A205="","",TEXT($A205,"mmmm"))</f>
        <v/>
      </c>
      <c r="C205" s="28"/>
      <c r="D205" s="28"/>
      <c r="E205" s="29"/>
      <c r="F205" s="29"/>
      <c r="G205" s="33"/>
      <c r="H205" s="29"/>
      <c r="I205" s="34" t="str">
        <f aca="false">IF($A205="","",IFERROR(F205/E205,0))</f>
        <v/>
      </c>
      <c r="J205" s="26" t="str">
        <f aca="false">IF($A205="","",IFERROR(E205/G205,0))</f>
        <v/>
      </c>
      <c r="K205" s="28"/>
    </row>
    <row r="206" customFormat="false" ht="15" hidden="false" customHeight="false" outlineLevel="0" collapsed="false">
      <c r="A206" s="22"/>
      <c r="B206" s="23" t="str">
        <f aca="false">IF($A206="","",TEXT($A206,"mmmm"))</f>
        <v/>
      </c>
      <c r="C206" s="24"/>
      <c r="D206" s="24"/>
      <c r="E206" s="25"/>
      <c r="F206" s="25"/>
      <c r="G206" s="32"/>
      <c r="H206" s="25"/>
      <c r="I206" s="34" t="str">
        <f aca="false">IF($A206="","",IFERROR(F206/E206,0))</f>
        <v/>
      </c>
      <c r="J206" s="26" t="str">
        <f aca="false">IF($A206="","",IFERROR(E206/G206,0))</f>
        <v/>
      </c>
      <c r="K206" s="24"/>
    </row>
    <row r="207" customFormat="false" ht="15" hidden="false" customHeight="false" outlineLevel="0" collapsed="false">
      <c r="A207" s="27"/>
      <c r="B207" s="23" t="str">
        <f aca="false">IF($A207="","",TEXT($A207,"mmmm"))</f>
        <v/>
      </c>
      <c r="C207" s="28"/>
      <c r="D207" s="28"/>
      <c r="E207" s="29"/>
      <c r="F207" s="29"/>
      <c r="G207" s="33"/>
      <c r="H207" s="29"/>
      <c r="I207" s="34" t="str">
        <f aca="false">IF($A207="","",IFERROR(F207/E207,0))</f>
        <v/>
      </c>
      <c r="J207" s="26" t="str">
        <f aca="false">IF($A207="","",IFERROR(E207/G207,0))</f>
        <v/>
      </c>
      <c r="K207" s="28"/>
    </row>
    <row r="208" customFormat="false" ht="15" hidden="false" customHeight="false" outlineLevel="0" collapsed="false">
      <c r="A208" s="22"/>
      <c r="B208" s="23" t="str">
        <f aca="false">IF($A208="","",TEXT($A208,"mmmm"))</f>
        <v/>
      </c>
      <c r="C208" s="24"/>
      <c r="D208" s="24"/>
      <c r="E208" s="25"/>
      <c r="F208" s="25"/>
      <c r="G208" s="32"/>
      <c r="H208" s="25"/>
      <c r="I208" s="34" t="str">
        <f aca="false">IF($A208="","",IFERROR(F208/E208,0))</f>
        <v/>
      </c>
      <c r="J208" s="26" t="str">
        <f aca="false">IF($A208="","",IFERROR(E208/G208,0))</f>
        <v/>
      </c>
      <c r="K208" s="24"/>
    </row>
    <row r="209" customFormat="false" ht="15" hidden="false" customHeight="false" outlineLevel="0" collapsed="false">
      <c r="A209" s="27"/>
      <c r="B209" s="23" t="str">
        <f aca="false">IF($A209="","",TEXT($A209,"mmmm"))</f>
        <v/>
      </c>
      <c r="C209" s="28"/>
      <c r="D209" s="28"/>
      <c r="E209" s="29"/>
      <c r="F209" s="29"/>
      <c r="G209" s="33"/>
      <c r="H209" s="29"/>
      <c r="I209" s="34" t="str">
        <f aca="false">IF($A209="","",IFERROR(F209/E209,0))</f>
        <v/>
      </c>
      <c r="J209" s="26" t="str">
        <f aca="false">IF($A209="","",IFERROR(E209/G209,0))</f>
        <v/>
      </c>
      <c r="K209" s="28"/>
    </row>
    <row r="210" customFormat="false" ht="15" hidden="false" customHeight="false" outlineLevel="0" collapsed="false">
      <c r="A210" s="22"/>
      <c r="B210" s="23" t="str">
        <f aca="false">IF($A210="","",TEXT($A210,"mmmm"))</f>
        <v/>
      </c>
      <c r="C210" s="24"/>
      <c r="D210" s="24"/>
      <c r="E210" s="25"/>
      <c r="F210" s="25"/>
      <c r="G210" s="32"/>
      <c r="H210" s="25"/>
      <c r="I210" s="34" t="str">
        <f aca="false">IF($A210="","",IFERROR(F210/E210,0))</f>
        <v/>
      </c>
      <c r="J210" s="26" t="str">
        <f aca="false">IF($A210="","",IFERROR(E210/G210,0))</f>
        <v/>
      </c>
      <c r="K210" s="24"/>
    </row>
    <row r="211" customFormat="false" ht="15" hidden="false" customHeight="false" outlineLevel="0" collapsed="false">
      <c r="A211" s="27"/>
      <c r="B211" s="23" t="str">
        <f aca="false">IF($A211="","",TEXT($A211,"mmmm"))</f>
        <v/>
      </c>
      <c r="C211" s="28"/>
      <c r="D211" s="28"/>
      <c r="E211" s="29"/>
      <c r="F211" s="29"/>
      <c r="G211" s="33"/>
      <c r="H211" s="29"/>
      <c r="I211" s="34" t="str">
        <f aca="false">IF($A211="","",IFERROR(F211/E211,0))</f>
        <v/>
      </c>
      <c r="J211" s="26" t="str">
        <f aca="false">IF($A211="","",IFERROR(E211/G211,0))</f>
        <v/>
      </c>
      <c r="K211" s="28"/>
    </row>
    <row r="212" customFormat="false" ht="15" hidden="false" customHeight="false" outlineLevel="0" collapsed="false">
      <c r="A212" s="22"/>
      <c r="B212" s="23" t="str">
        <f aca="false">IF($A212="","",TEXT($A212,"mmmm"))</f>
        <v/>
      </c>
      <c r="C212" s="24"/>
      <c r="D212" s="24"/>
      <c r="E212" s="25"/>
      <c r="F212" s="25"/>
      <c r="G212" s="32"/>
      <c r="H212" s="25"/>
      <c r="I212" s="34" t="str">
        <f aca="false">IF($A212="","",IFERROR(F212/E212,0))</f>
        <v/>
      </c>
      <c r="J212" s="26" t="str">
        <f aca="false">IF($A212="","",IFERROR(E212/G212,0))</f>
        <v/>
      </c>
      <c r="K212" s="24"/>
    </row>
    <row r="213" customFormat="false" ht="15" hidden="false" customHeight="false" outlineLevel="0" collapsed="false">
      <c r="A213" s="27"/>
      <c r="B213" s="23" t="str">
        <f aca="false">IF($A213="","",TEXT($A213,"mmmm"))</f>
        <v/>
      </c>
      <c r="C213" s="28"/>
      <c r="D213" s="28"/>
      <c r="E213" s="29"/>
      <c r="F213" s="29"/>
      <c r="G213" s="33"/>
      <c r="H213" s="29"/>
      <c r="I213" s="34" t="str">
        <f aca="false">IF($A213="","",IFERROR(F213/E213,0))</f>
        <v/>
      </c>
      <c r="J213" s="26" t="str">
        <f aca="false">IF($A213="","",IFERROR(E213/G213,0))</f>
        <v/>
      </c>
      <c r="K213" s="28"/>
    </row>
    <row r="214" customFormat="false" ht="15" hidden="false" customHeight="false" outlineLevel="0" collapsed="false">
      <c r="A214" s="22"/>
      <c r="B214" s="23" t="str">
        <f aca="false">IF($A214="","",TEXT($A214,"mmmm"))</f>
        <v/>
      </c>
      <c r="C214" s="24"/>
      <c r="D214" s="24"/>
      <c r="E214" s="25"/>
      <c r="F214" s="25"/>
      <c r="G214" s="32"/>
      <c r="H214" s="25"/>
      <c r="I214" s="34" t="str">
        <f aca="false">IF($A214="","",IFERROR(F214/E214,0))</f>
        <v/>
      </c>
      <c r="J214" s="26" t="str">
        <f aca="false">IF($A214="","",IFERROR(E214/G214,0))</f>
        <v/>
      </c>
      <c r="K214" s="24"/>
    </row>
    <row r="215" customFormat="false" ht="15" hidden="false" customHeight="false" outlineLevel="0" collapsed="false">
      <c r="A215" s="27"/>
      <c r="B215" s="23" t="str">
        <f aca="false">IF($A215="","",TEXT($A215,"mmmm"))</f>
        <v/>
      </c>
      <c r="C215" s="28"/>
      <c r="D215" s="28"/>
      <c r="E215" s="29"/>
      <c r="F215" s="29"/>
      <c r="G215" s="33"/>
      <c r="H215" s="29"/>
      <c r="I215" s="34" t="str">
        <f aca="false">IF($A215="","",IFERROR(F215/E215,0))</f>
        <v/>
      </c>
      <c r="J215" s="26" t="str">
        <f aca="false">IF($A215="","",IFERROR(E215/G215,0))</f>
        <v/>
      </c>
      <c r="K215" s="28"/>
    </row>
    <row r="216" customFormat="false" ht="15" hidden="false" customHeight="false" outlineLevel="0" collapsed="false">
      <c r="A216" s="22"/>
      <c r="B216" s="23" t="str">
        <f aca="false">IF($A216="","",TEXT($A216,"mmmm"))</f>
        <v/>
      </c>
      <c r="C216" s="24"/>
      <c r="D216" s="24"/>
      <c r="E216" s="25"/>
      <c r="F216" s="25"/>
      <c r="G216" s="32"/>
      <c r="H216" s="25"/>
      <c r="I216" s="34" t="str">
        <f aca="false">IF($A216="","",IFERROR(F216/E216,0))</f>
        <v/>
      </c>
      <c r="J216" s="26" t="str">
        <f aca="false">IF($A216="","",IFERROR(E216/G216,0))</f>
        <v/>
      </c>
      <c r="K216" s="24"/>
    </row>
    <row r="217" customFormat="false" ht="15" hidden="false" customHeight="false" outlineLevel="0" collapsed="false">
      <c r="A217" s="27"/>
      <c r="B217" s="23" t="str">
        <f aca="false">IF($A217="","",TEXT($A217,"mmmm"))</f>
        <v/>
      </c>
      <c r="C217" s="28"/>
      <c r="D217" s="28"/>
      <c r="E217" s="29"/>
      <c r="F217" s="29"/>
      <c r="G217" s="33"/>
      <c r="H217" s="29"/>
      <c r="I217" s="34" t="str">
        <f aca="false">IF($A217="","",IFERROR(F217/E217,0))</f>
        <v/>
      </c>
      <c r="J217" s="26" t="str">
        <f aca="false">IF($A217="","",IFERROR(E217/G217,0))</f>
        <v/>
      </c>
      <c r="K217" s="28"/>
    </row>
    <row r="218" customFormat="false" ht="15" hidden="false" customHeight="false" outlineLevel="0" collapsed="false">
      <c r="A218" s="22"/>
      <c r="B218" s="23" t="str">
        <f aca="false">IF($A218="","",TEXT($A218,"mmmm"))</f>
        <v/>
      </c>
      <c r="C218" s="24"/>
      <c r="D218" s="24"/>
      <c r="E218" s="25"/>
      <c r="F218" s="25"/>
      <c r="G218" s="32"/>
      <c r="H218" s="25"/>
      <c r="I218" s="34" t="str">
        <f aca="false">IF($A218="","",IFERROR(F218/E218,0))</f>
        <v/>
      </c>
      <c r="J218" s="26" t="str">
        <f aca="false">IF($A218="","",IFERROR(E218/G218,0))</f>
        <v/>
      </c>
      <c r="K218" s="24"/>
    </row>
    <row r="219" customFormat="false" ht="15" hidden="false" customHeight="false" outlineLevel="0" collapsed="false">
      <c r="A219" s="27"/>
      <c r="B219" s="23" t="str">
        <f aca="false">IF($A219="","",TEXT($A219,"mmmm"))</f>
        <v/>
      </c>
      <c r="C219" s="28"/>
      <c r="D219" s="28"/>
      <c r="E219" s="29"/>
      <c r="F219" s="29"/>
      <c r="G219" s="33"/>
      <c r="H219" s="29"/>
      <c r="I219" s="34" t="str">
        <f aca="false">IF($A219="","",IFERROR(F219/E219,0))</f>
        <v/>
      </c>
      <c r="J219" s="26" t="str">
        <f aca="false">IF($A219="","",IFERROR(E219/G219,0))</f>
        <v/>
      </c>
      <c r="K219" s="28"/>
    </row>
    <row r="220" customFormat="false" ht="15" hidden="false" customHeight="false" outlineLevel="0" collapsed="false">
      <c r="A220" s="22"/>
      <c r="B220" s="23" t="str">
        <f aca="false">IF($A220="","",TEXT($A220,"mmmm"))</f>
        <v/>
      </c>
      <c r="C220" s="24"/>
      <c r="D220" s="24"/>
      <c r="E220" s="25"/>
      <c r="F220" s="25"/>
      <c r="G220" s="32"/>
      <c r="H220" s="25"/>
      <c r="I220" s="34" t="str">
        <f aca="false">IF($A220="","",IFERROR(F220/E220,0))</f>
        <v/>
      </c>
      <c r="J220" s="26" t="str">
        <f aca="false">IF($A220="","",IFERROR(E220/G220,0))</f>
        <v/>
      </c>
      <c r="K220" s="24"/>
    </row>
    <row r="221" customFormat="false" ht="15" hidden="false" customHeight="false" outlineLevel="0" collapsed="false">
      <c r="A221" s="27"/>
      <c r="B221" s="23" t="str">
        <f aca="false">IF($A221="","",TEXT($A221,"mmmm"))</f>
        <v/>
      </c>
      <c r="C221" s="28"/>
      <c r="D221" s="28"/>
      <c r="E221" s="29"/>
      <c r="F221" s="29"/>
      <c r="G221" s="33"/>
      <c r="H221" s="29"/>
      <c r="I221" s="34" t="str">
        <f aca="false">IF($A221="","",IFERROR(F221/E221,0))</f>
        <v/>
      </c>
      <c r="J221" s="26" t="str">
        <f aca="false">IF($A221="","",IFERROR(E221/G221,0))</f>
        <v/>
      </c>
      <c r="K221" s="28"/>
    </row>
    <row r="222" customFormat="false" ht="15" hidden="false" customHeight="false" outlineLevel="0" collapsed="false">
      <c r="A222" s="22"/>
      <c r="B222" s="23" t="str">
        <f aca="false">IF($A222="","",TEXT($A222,"mmmm"))</f>
        <v/>
      </c>
      <c r="C222" s="24"/>
      <c r="D222" s="24"/>
      <c r="E222" s="25"/>
      <c r="F222" s="25"/>
      <c r="G222" s="32"/>
      <c r="H222" s="25"/>
      <c r="I222" s="34" t="str">
        <f aca="false">IF($A222="","",IFERROR(F222/E222,0))</f>
        <v/>
      </c>
      <c r="J222" s="26" t="str">
        <f aca="false">IF($A222="","",IFERROR(E222/G222,0))</f>
        <v/>
      </c>
      <c r="K222" s="24"/>
    </row>
    <row r="223" customFormat="false" ht="15" hidden="false" customHeight="false" outlineLevel="0" collapsed="false">
      <c r="A223" s="27"/>
      <c r="B223" s="23" t="str">
        <f aca="false">IF($A223="","",TEXT($A223,"mmmm"))</f>
        <v/>
      </c>
      <c r="C223" s="28"/>
      <c r="D223" s="28"/>
      <c r="E223" s="29"/>
      <c r="F223" s="29"/>
      <c r="G223" s="33"/>
      <c r="H223" s="29"/>
      <c r="I223" s="34" t="str">
        <f aca="false">IF($A223="","",IFERROR(F223/E223,0))</f>
        <v/>
      </c>
      <c r="J223" s="26" t="str">
        <f aca="false">IF($A223="","",IFERROR(E223/G223,0))</f>
        <v/>
      </c>
      <c r="K223" s="28"/>
    </row>
    <row r="224" customFormat="false" ht="15" hidden="false" customHeight="false" outlineLevel="0" collapsed="false">
      <c r="A224" s="22"/>
      <c r="B224" s="23" t="str">
        <f aca="false">IF($A224="","",TEXT($A224,"mmmm"))</f>
        <v/>
      </c>
      <c r="C224" s="24"/>
      <c r="D224" s="24"/>
      <c r="E224" s="25"/>
      <c r="F224" s="25"/>
      <c r="G224" s="32"/>
      <c r="H224" s="25"/>
      <c r="I224" s="34" t="str">
        <f aca="false">IF($A224="","",IFERROR(F224/E224,0))</f>
        <v/>
      </c>
      <c r="J224" s="26" t="str">
        <f aca="false">IF($A224="","",IFERROR(E224/G224,0))</f>
        <v/>
      </c>
      <c r="K224" s="24"/>
    </row>
    <row r="225" customFormat="false" ht="15" hidden="false" customHeight="false" outlineLevel="0" collapsed="false">
      <c r="A225" s="27"/>
      <c r="B225" s="23" t="str">
        <f aca="false">IF($A225="","",TEXT($A225,"mmmm"))</f>
        <v/>
      </c>
      <c r="C225" s="28"/>
      <c r="D225" s="28"/>
      <c r="E225" s="29"/>
      <c r="F225" s="29"/>
      <c r="G225" s="33"/>
      <c r="H225" s="29"/>
      <c r="I225" s="34" t="str">
        <f aca="false">IF($A225="","",IFERROR(F225/E225,0))</f>
        <v/>
      </c>
      <c r="J225" s="26" t="str">
        <f aca="false">IF($A225="","",IFERROR(E225/G225,0))</f>
        <v/>
      </c>
      <c r="K225" s="28"/>
    </row>
    <row r="226" customFormat="false" ht="15" hidden="false" customHeight="false" outlineLevel="0" collapsed="false">
      <c r="A226" s="22"/>
      <c r="B226" s="23" t="str">
        <f aca="false">IF($A226="","",TEXT($A226,"mmmm"))</f>
        <v/>
      </c>
      <c r="C226" s="24"/>
      <c r="D226" s="24"/>
      <c r="E226" s="25"/>
      <c r="F226" s="25"/>
      <c r="G226" s="32"/>
      <c r="H226" s="25"/>
      <c r="I226" s="34" t="str">
        <f aca="false">IF($A226="","",IFERROR(F226/E226,0))</f>
        <v/>
      </c>
      <c r="J226" s="26" t="str">
        <f aca="false">IF($A226="","",IFERROR(E226/G226,0))</f>
        <v/>
      </c>
      <c r="K226" s="24"/>
    </row>
    <row r="227" customFormat="false" ht="15" hidden="false" customHeight="false" outlineLevel="0" collapsed="false">
      <c r="A227" s="27"/>
      <c r="B227" s="23" t="str">
        <f aca="false">IF($A227="","",TEXT($A227,"mmmm"))</f>
        <v/>
      </c>
      <c r="C227" s="28"/>
      <c r="D227" s="28"/>
      <c r="E227" s="29"/>
      <c r="F227" s="29"/>
      <c r="G227" s="33"/>
      <c r="H227" s="29"/>
      <c r="I227" s="34" t="str">
        <f aca="false">IF($A227="","",IFERROR(F227/E227,0))</f>
        <v/>
      </c>
      <c r="J227" s="26" t="str">
        <f aca="false">IF($A227="","",IFERROR(E227/G227,0))</f>
        <v/>
      </c>
      <c r="K227" s="28"/>
    </row>
    <row r="228" customFormat="false" ht="15" hidden="false" customHeight="false" outlineLevel="0" collapsed="false">
      <c r="A228" s="22"/>
      <c r="B228" s="23" t="str">
        <f aca="false">IF($A228="","",TEXT($A228,"mmmm"))</f>
        <v/>
      </c>
      <c r="C228" s="24"/>
      <c r="D228" s="24"/>
      <c r="E228" s="25"/>
      <c r="F228" s="25"/>
      <c r="G228" s="32"/>
      <c r="H228" s="25"/>
      <c r="I228" s="34" t="str">
        <f aca="false">IF($A228="","",IFERROR(F228/E228,0))</f>
        <v/>
      </c>
      <c r="J228" s="26" t="str">
        <f aca="false">IF($A228="","",IFERROR(E228/G228,0))</f>
        <v/>
      </c>
      <c r="K228" s="24"/>
    </row>
    <row r="229" customFormat="false" ht="15" hidden="false" customHeight="false" outlineLevel="0" collapsed="false">
      <c r="A229" s="27"/>
      <c r="B229" s="23" t="str">
        <f aca="false">IF($A229="","",TEXT($A229,"mmmm"))</f>
        <v/>
      </c>
      <c r="C229" s="28"/>
      <c r="D229" s="28"/>
      <c r="E229" s="29"/>
      <c r="F229" s="29"/>
      <c r="G229" s="33"/>
      <c r="H229" s="29"/>
      <c r="I229" s="34" t="str">
        <f aca="false">IF($A229="","",IFERROR(F229/E229,0))</f>
        <v/>
      </c>
      <c r="J229" s="26" t="str">
        <f aca="false">IF($A229="","",IFERROR(E229/G229,0))</f>
        <v/>
      </c>
      <c r="K229" s="28"/>
    </row>
    <row r="230" customFormat="false" ht="15" hidden="false" customHeight="false" outlineLevel="0" collapsed="false">
      <c r="A230" s="22"/>
      <c r="B230" s="23" t="str">
        <f aca="false">IF($A230="","",TEXT($A230,"mmmm"))</f>
        <v/>
      </c>
      <c r="C230" s="24"/>
      <c r="D230" s="24"/>
      <c r="E230" s="25"/>
      <c r="F230" s="25"/>
      <c r="G230" s="32"/>
      <c r="H230" s="25"/>
      <c r="I230" s="34" t="str">
        <f aca="false">IF($A230="","",IFERROR(F230/E230,0))</f>
        <v/>
      </c>
      <c r="J230" s="26" t="str">
        <f aca="false">IF($A230="","",IFERROR(E230/G230,0))</f>
        <v/>
      </c>
      <c r="K230" s="24"/>
    </row>
    <row r="231" customFormat="false" ht="15" hidden="false" customHeight="false" outlineLevel="0" collapsed="false">
      <c r="A231" s="27"/>
      <c r="B231" s="23" t="str">
        <f aca="false">IF($A231="","",TEXT($A231,"mmmm"))</f>
        <v/>
      </c>
      <c r="C231" s="28"/>
      <c r="D231" s="28"/>
      <c r="E231" s="29"/>
      <c r="F231" s="29"/>
      <c r="G231" s="33"/>
      <c r="H231" s="29"/>
      <c r="I231" s="34" t="str">
        <f aca="false">IF($A231="","",IFERROR(F231/E231,0))</f>
        <v/>
      </c>
      <c r="J231" s="26" t="str">
        <f aca="false">IF($A231="","",IFERROR(E231/G231,0))</f>
        <v/>
      </c>
      <c r="K231" s="28"/>
    </row>
    <row r="232" customFormat="false" ht="15" hidden="false" customHeight="false" outlineLevel="0" collapsed="false">
      <c r="A232" s="22"/>
      <c r="B232" s="23" t="str">
        <f aca="false">IF($A232="","",TEXT($A232,"mmmm"))</f>
        <v/>
      </c>
      <c r="C232" s="24"/>
      <c r="D232" s="24"/>
      <c r="E232" s="25"/>
      <c r="F232" s="25"/>
      <c r="G232" s="32"/>
      <c r="H232" s="25"/>
      <c r="I232" s="34" t="str">
        <f aca="false">IF($A232="","",IFERROR(F232/E232,0))</f>
        <v/>
      </c>
      <c r="J232" s="26" t="str">
        <f aca="false">IF($A232="","",IFERROR(E232/G232,0))</f>
        <v/>
      </c>
      <c r="K232" s="24"/>
    </row>
    <row r="233" customFormat="false" ht="15" hidden="false" customHeight="false" outlineLevel="0" collapsed="false">
      <c r="A233" s="27"/>
      <c r="B233" s="23" t="str">
        <f aca="false">IF($A233="","",TEXT($A233,"mmmm"))</f>
        <v/>
      </c>
      <c r="C233" s="28"/>
      <c r="D233" s="28"/>
      <c r="E233" s="29"/>
      <c r="F233" s="29"/>
      <c r="G233" s="33"/>
      <c r="H233" s="29"/>
      <c r="I233" s="34" t="str">
        <f aca="false">IF($A233="","",IFERROR(F233/E233,0))</f>
        <v/>
      </c>
      <c r="J233" s="26" t="str">
        <f aca="false">IF($A233="","",IFERROR(E233/G233,0))</f>
        <v/>
      </c>
      <c r="K233" s="28"/>
    </row>
    <row r="234" customFormat="false" ht="15" hidden="false" customHeight="false" outlineLevel="0" collapsed="false">
      <c r="A234" s="22"/>
      <c r="B234" s="23" t="str">
        <f aca="false">IF($A234="","",TEXT($A234,"mmmm"))</f>
        <v/>
      </c>
      <c r="C234" s="24"/>
      <c r="D234" s="24"/>
      <c r="E234" s="25"/>
      <c r="F234" s="25"/>
      <c r="G234" s="32"/>
      <c r="H234" s="25"/>
      <c r="I234" s="34" t="str">
        <f aca="false">IF($A234="","",IFERROR(F234/E234,0))</f>
        <v/>
      </c>
      <c r="J234" s="26" t="str">
        <f aca="false">IF($A234="","",IFERROR(E234/G234,0))</f>
        <v/>
      </c>
      <c r="K234" s="24"/>
    </row>
    <row r="235" customFormat="false" ht="15" hidden="false" customHeight="false" outlineLevel="0" collapsed="false">
      <c r="A235" s="27"/>
      <c r="B235" s="23" t="str">
        <f aca="false">IF($A235="","",TEXT($A235,"mmmm"))</f>
        <v/>
      </c>
      <c r="C235" s="28"/>
      <c r="D235" s="28"/>
      <c r="E235" s="29"/>
      <c r="F235" s="29"/>
      <c r="G235" s="33"/>
      <c r="H235" s="29"/>
      <c r="I235" s="34" t="str">
        <f aca="false">IF($A235="","",IFERROR(F235/E235,0))</f>
        <v/>
      </c>
      <c r="J235" s="26" t="str">
        <f aca="false">IF($A235="","",IFERROR(E235/G235,0))</f>
        <v/>
      </c>
      <c r="K235" s="28"/>
    </row>
    <row r="236" customFormat="false" ht="15" hidden="false" customHeight="false" outlineLevel="0" collapsed="false">
      <c r="A236" s="22"/>
      <c r="B236" s="23" t="str">
        <f aca="false">IF($A236="","",TEXT($A236,"mmmm"))</f>
        <v/>
      </c>
      <c r="C236" s="24"/>
      <c r="D236" s="24"/>
      <c r="E236" s="25"/>
      <c r="F236" s="25"/>
      <c r="G236" s="32"/>
      <c r="H236" s="25"/>
      <c r="I236" s="34" t="str">
        <f aca="false">IF($A236="","",IFERROR(F236/E236,0))</f>
        <v/>
      </c>
      <c r="J236" s="26" t="str">
        <f aca="false">IF($A236="","",IFERROR(E236/G236,0))</f>
        <v/>
      </c>
      <c r="K236" s="24"/>
    </row>
    <row r="237" customFormat="false" ht="15" hidden="false" customHeight="false" outlineLevel="0" collapsed="false">
      <c r="A237" s="27"/>
      <c r="B237" s="23" t="str">
        <f aca="false">IF($A237="","",TEXT($A237,"mmmm"))</f>
        <v/>
      </c>
      <c r="C237" s="28"/>
      <c r="D237" s="28"/>
      <c r="E237" s="29"/>
      <c r="F237" s="29"/>
      <c r="G237" s="33"/>
      <c r="H237" s="29"/>
      <c r="I237" s="34" t="str">
        <f aca="false">IF($A237="","",IFERROR(F237/E237,0))</f>
        <v/>
      </c>
      <c r="J237" s="26" t="str">
        <f aca="false">IF($A237="","",IFERROR(E237/G237,0))</f>
        <v/>
      </c>
      <c r="K237" s="28"/>
    </row>
    <row r="238" customFormat="false" ht="15" hidden="false" customHeight="false" outlineLevel="0" collapsed="false">
      <c r="A238" s="22"/>
      <c r="B238" s="23" t="str">
        <f aca="false">IF($A238="","",TEXT($A238,"mmmm"))</f>
        <v/>
      </c>
      <c r="C238" s="24"/>
      <c r="D238" s="24"/>
      <c r="E238" s="25"/>
      <c r="F238" s="25"/>
      <c r="G238" s="32"/>
      <c r="H238" s="25"/>
      <c r="I238" s="34" t="str">
        <f aca="false">IF($A238="","",IFERROR(F238/E238,0))</f>
        <v/>
      </c>
      <c r="J238" s="26" t="str">
        <f aca="false">IF($A238="","",IFERROR(E238/G238,0))</f>
        <v/>
      </c>
      <c r="K238" s="24"/>
    </row>
    <row r="239" customFormat="false" ht="15" hidden="false" customHeight="false" outlineLevel="0" collapsed="false">
      <c r="A239" s="27"/>
      <c r="B239" s="23" t="str">
        <f aca="false">IF($A239="","",TEXT($A239,"mmmm"))</f>
        <v/>
      </c>
      <c r="C239" s="28"/>
      <c r="D239" s="28"/>
      <c r="E239" s="29"/>
      <c r="F239" s="29"/>
      <c r="G239" s="33"/>
      <c r="H239" s="29"/>
      <c r="I239" s="34" t="str">
        <f aca="false">IF($A239="","",IFERROR(F239/E239,0))</f>
        <v/>
      </c>
      <c r="J239" s="26" t="str">
        <f aca="false">IF($A239="","",IFERROR(E239/G239,0))</f>
        <v/>
      </c>
      <c r="K239" s="28"/>
    </row>
    <row r="240" customFormat="false" ht="15" hidden="false" customHeight="false" outlineLevel="0" collapsed="false">
      <c r="A240" s="22"/>
      <c r="B240" s="23" t="str">
        <f aca="false">IF($A240="","",TEXT($A240,"mmmm"))</f>
        <v/>
      </c>
      <c r="C240" s="24"/>
      <c r="D240" s="24"/>
      <c r="E240" s="25"/>
      <c r="F240" s="25"/>
      <c r="G240" s="32"/>
      <c r="H240" s="25"/>
      <c r="I240" s="34" t="str">
        <f aca="false">IF($A240="","",IFERROR(F240/E240,0))</f>
        <v/>
      </c>
      <c r="J240" s="26" t="str">
        <f aca="false">IF($A240="","",IFERROR(E240/G240,0))</f>
        <v/>
      </c>
      <c r="K240" s="24"/>
    </row>
    <row r="241" customFormat="false" ht="15" hidden="false" customHeight="false" outlineLevel="0" collapsed="false">
      <c r="A241" s="27"/>
      <c r="B241" s="23" t="str">
        <f aca="false">IF($A241="","",TEXT($A241,"mmmm"))</f>
        <v/>
      </c>
      <c r="C241" s="28"/>
      <c r="D241" s="28"/>
      <c r="E241" s="29"/>
      <c r="F241" s="29"/>
      <c r="G241" s="33"/>
      <c r="H241" s="29"/>
      <c r="I241" s="34" t="str">
        <f aca="false">IF($A241="","",IFERROR(F241/E241,0))</f>
        <v/>
      </c>
      <c r="J241" s="26" t="str">
        <f aca="false">IF($A241="","",IFERROR(E241/G241,0))</f>
        <v/>
      </c>
      <c r="K241" s="28"/>
    </row>
    <row r="242" customFormat="false" ht="15" hidden="false" customHeight="false" outlineLevel="0" collapsed="false">
      <c r="A242" s="22"/>
      <c r="B242" s="23" t="str">
        <f aca="false">IF($A242="","",TEXT($A242,"mmmm"))</f>
        <v/>
      </c>
      <c r="C242" s="24"/>
      <c r="D242" s="24"/>
      <c r="E242" s="25"/>
      <c r="F242" s="25"/>
      <c r="G242" s="32"/>
      <c r="H242" s="25"/>
      <c r="I242" s="34" t="str">
        <f aca="false">IF($A242="","",IFERROR(F242/E242,0))</f>
        <v/>
      </c>
      <c r="J242" s="26" t="str">
        <f aca="false">IF($A242="","",IFERROR(E242/G242,0))</f>
        <v/>
      </c>
      <c r="K242" s="24"/>
    </row>
    <row r="243" customFormat="false" ht="15" hidden="false" customHeight="false" outlineLevel="0" collapsed="false">
      <c r="A243" s="27"/>
      <c r="B243" s="23" t="str">
        <f aca="false">IF($A243="","",TEXT($A243,"mmmm"))</f>
        <v/>
      </c>
      <c r="C243" s="28"/>
      <c r="D243" s="28"/>
      <c r="E243" s="29"/>
      <c r="F243" s="29"/>
      <c r="G243" s="33"/>
      <c r="H243" s="29"/>
      <c r="I243" s="34" t="str">
        <f aca="false">IF($A243="","",IFERROR(F243/E243,0))</f>
        <v/>
      </c>
      <c r="J243" s="26" t="str">
        <f aca="false">IF($A243="","",IFERROR(E243/G243,0))</f>
        <v/>
      </c>
      <c r="K243" s="28"/>
    </row>
    <row r="244" customFormat="false" ht="15" hidden="false" customHeight="false" outlineLevel="0" collapsed="false">
      <c r="A244" s="22"/>
      <c r="B244" s="23" t="str">
        <f aca="false">IF($A244="","",TEXT($A244,"mmmm"))</f>
        <v/>
      </c>
      <c r="C244" s="24"/>
      <c r="D244" s="24"/>
      <c r="E244" s="25"/>
      <c r="F244" s="25"/>
      <c r="G244" s="32"/>
      <c r="H244" s="25"/>
      <c r="I244" s="34" t="str">
        <f aca="false">IF($A244="","",IFERROR(F244/E244,0))</f>
        <v/>
      </c>
      <c r="J244" s="26" t="str">
        <f aca="false">IF($A244="","",IFERROR(E244/G244,0))</f>
        <v/>
      </c>
      <c r="K244" s="24"/>
    </row>
    <row r="245" customFormat="false" ht="15" hidden="false" customHeight="false" outlineLevel="0" collapsed="false">
      <c r="A245" s="27"/>
      <c r="B245" s="23" t="str">
        <f aca="false">IF($A245="","",TEXT($A245,"mmmm"))</f>
        <v/>
      </c>
      <c r="C245" s="28"/>
      <c r="D245" s="28"/>
      <c r="E245" s="29"/>
      <c r="F245" s="29"/>
      <c r="G245" s="33"/>
      <c r="H245" s="29"/>
      <c r="I245" s="34" t="str">
        <f aca="false">IF($A245="","",IFERROR(F245/E245,0))</f>
        <v/>
      </c>
      <c r="J245" s="26" t="str">
        <f aca="false">IF($A245="","",IFERROR(E245/G245,0))</f>
        <v/>
      </c>
      <c r="K245" s="28"/>
    </row>
    <row r="246" customFormat="false" ht="15" hidden="false" customHeight="false" outlineLevel="0" collapsed="false">
      <c r="A246" s="22"/>
      <c r="B246" s="23" t="str">
        <f aca="false">IF($A246="","",TEXT($A246,"mmmm"))</f>
        <v/>
      </c>
      <c r="C246" s="24"/>
      <c r="D246" s="24"/>
      <c r="E246" s="25"/>
      <c r="F246" s="25"/>
      <c r="G246" s="32"/>
      <c r="H246" s="25"/>
      <c r="I246" s="34" t="str">
        <f aca="false">IF($A246="","",IFERROR(F246/E246,0))</f>
        <v/>
      </c>
      <c r="J246" s="26" t="str">
        <f aca="false">IF($A246="","",IFERROR(E246/G246,0))</f>
        <v/>
      </c>
      <c r="K246" s="24"/>
    </row>
    <row r="247" customFormat="false" ht="15" hidden="false" customHeight="false" outlineLevel="0" collapsed="false">
      <c r="A247" s="27"/>
      <c r="B247" s="23" t="str">
        <f aca="false">IF($A247="","",TEXT($A247,"mmmm"))</f>
        <v/>
      </c>
      <c r="C247" s="28"/>
      <c r="D247" s="28"/>
      <c r="E247" s="29"/>
      <c r="F247" s="29"/>
      <c r="G247" s="33"/>
      <c r="H247" s="29"/>
      <c r="I247" s="34" t="str">
        <f aca="false">IF($A247="","",IFERROR(F247/E247,0))</f>
        <v/>
      </c>
      <c r="J247" s="26" t="str">
        <f aca="false">IF($A247="","",IFERROR(E247/G247,0))</f>
        <v/>
      </c>
      <c r="K247" s="28"/>
    </row>
    <row r="248" customFormat="false" ht="15" hidden="false" customHeight="false" outlineLevel="0" collapsed="false">
      <c r="A248" s="22"/>
      <c r="B248" s="23" t="str">
        <f aca="false">IF($A248="","",TEXT($A248,"mmmm"))</f>
        <v/>
      </c>
      <c r="C248" s="24"/>
      <c r="D248" s="24"/>
      <c r="E248" s="25"/>
      <c r="F248" s="25"/>
      <c r="G248" s="32"/>
      <c r="H248" s="25"/>
      <c r="I248" s="34" t="str">
        <f aca="false">IF($A248="","",IFERROR(F248/E248,0))</f>
        <v/>
      </c>
      <c r="J248" s="26" t="str">
        <f aca="false">IF($A248="","",IFERROR(E248/G248,0))</f>
        <v/>
      </c>
      <c r="K248" s="24"/>
    </row>
    <row r="249" customFormat="false" ht="15" hidden="false" customHeight="false" outlineLevel="0" collapsed="false">
      <c r="A249" s="27"/>
      <c r="B249" s="23" t="str">
        <f aca="false">IF($A249="","",TEXT($A249,"mmmm"))</f>
        <v/>
      </c>
      <c r="C249" s="28"/>
      <c r="D249" s="28"/>
      <c r="E249" s="29"/>
      <c r="F249" s="29"/>
      <c r="G249" s="33"/>
      <c r="H249" s="29"/>
      <c r="I249" s="34" t="str">
        <f aca="false">IF($A249="","",IFERROR(F249/E249,0))</f>
        <v/>
      </c>
      <c r="J249" s="26" t="str">
        <f aca="false">IF($A249="","",IFERROR(E249/G249,0))</f>
        <v/>
      </c>
      <c r="K249" s="28"/>
    </row>
    <row r="250" customFormat="false" ht="15" hidden="false" customHeight="false" outlineLevel="0" collapsed="false">
      <c r="A250" s="22"/>
      <c r="B250" s="23" t="str">
        <f aca="false">IF($A250="","",TEXT($A250,"mmmm"))</f>
        <v/>
      </c>
      <c r="C250" s="24"/>
      <c r="D250" s="24"/>
      <c r="E250" s="25"/>
      <c r="F250" s="25"/>
      <c r="G250" s="32"/>
      <c r="H250" s="25"/>
      <c r="I250" s="34" t="str">
        <f aca="false">IF($A250="","",IFERROR(F250/E250,0))</f>
        <v/>
      </c>
      <c r="J250" s="26" t="str">
        <f aca="false">IF($A250="","",IFERROR(E250/G250,0))</f>
        <v/>
      </c>
      <c r="K250" s="24"/>
    </row>
    <row r="251" customFormat="false" ht="15" hidden="false" customHeight="false" outlineLevel="0" collapsed="false">
      <c r="A251" s="27"/>
      <c r="B251" s="23" t="str">
        <f aca="false">IF($A251="","",TEXT($A251,"mmmm"))</f>
        <v/>
      </c>
      <c r="C251" s="28"/>
      <c r="D251" s="28"/>
      <c r="E251" s="29"/>
      <c r="F251" s="29"/>
      <c r="G251" s="33"/>
      <c r="H251" s="29"/>
      <c r="I251" s="34" t="str">
        <f aca="false">IF($A251="","",IFERROR(F251/E251,0))</f>
        <v/>
      </c>
      <c r="J251" s="26" t="str">
        <f aca="false">IF($A251="","",IFERROR(E251/G251,0))</f>
        <v/>
      </c>
      <c r="K251" s="28"/>
    </row>
    <row r="252" customFormat="false" ht="15" hidden="false" customHeight="false" outlineLevel="0" collapsed="false">
      <c r="A252" s="22"/>
      <c r="B252" s="23" t="str">
        <f aca="false">IF($A252="","",TEXT($A252,"mmmm"))</f>
        <v/>
      </c>
      <c r="C252" s="24"/>
      <c r="D252" s="24"/>
      <c r="E252" s="25"/>
      <c r="F252" s="25"/>
      <c r="G252" s="32"/>
      <c r="H252" s="25"/>
      <c r="I252" s="34" t="str">
        <f aca="false">IF($A252="","",IFERROR(F252/E252,0))</f>
        <v/>
      </c>
      <c r="J252" s="26" t="str">
        <f aca="false">IF($A252="","",IFERROR(E252/G252,0))</f>
        <v/>
      </c>
      <c r="K252" s="24"/>
    </row>
    <row r="253" customFormat="false" ht="15" hidden="false" customHeight="false" outlineLevel="0" collapsed="false">
      <c r="A253" s="27"/>
      <c r="B253" s="23" t="str">
        <f aca="false">IF($A253="","",TEXT($A253,"mmmm"))</f>
        <v/>
      </c>
      <c r="C253" s="28"/>
      <c r="D253" s="28"/>
      <c r="E253" s="29"/>
      <c r="F253" s="29"/>
      <c r="G253" s="33"/>
      <c r="H253" s="29"/>
      <c r="I253" s="34" t="str">
        <f aca="false">IF($A253="","",IFERROR(F253/E253,0))</f>
        <v/>
      </c>
      <c r="J253" s="26" t="str">
        <f aca="false">IF($A253="","",IFERROR(E253/G253,0))</f>
        <v/>
      </c>
      <c r="K253" s="28"/>
    </row>
    <row r="254" customFormat="false" ht="15" hidden="false" customHeight="false" outlineLevel="0" collapsed="false">
      <c r="A254" s="22"/>
      <c r="B254" s="23" t="str">
        <f aca="false">IF($A254="","",TEXT($A254,"mmmm"))</f>
        <v/>
      </c>
      <c r="C254" s="24"/>
      <c r="D254" s="24"/>
      <c r="E254" s="25"/>
      <c r="F254" s="25"/>
      <c r="G254" s="32"/>
      <c r="H254" s="25"/>
      <c r="I254" s="34" t="str">
        <f aca="false">IF($A254="","",IFERROR(F254/E254,0))</f>
        <v/>
      </c>
      <c r="J254" s="26" t="str">
        <f aca="false">IF($A254="","",IFERROR(E254/G254,0))</f>
        <v/>
      </c>
      <c r="K254" s="24"/>
    </row>
    <row r="255" customFormat="false" ht="15" hidden="false" customHeight="false" outlineLevel="0" collapsed="false">
      <c r="A255" s="27"/>
      <c r="B255" s="23" t="str">
        <f aca="false">IF($A255="","",TEXT($A255,"mmmm"))</f>
        <v/>
      </c>
      <c r="C255" s="28"/>
      <c r="D255" s="28"/>
      <c r="E255" s="29"/>
      <c r="F255" s="29"/>
      <c r="G255" s="33"/>
      <c r="H255" s="29"/>
      <c r="I255" s="34" t="str">
        <f aca="false">IF($A255="","",IFERROR(F255/E255,0))</f>
        <v/>
      </c>
      <c r="J255" s="26" t="str">
        <f aca="false">IF($A255="","",IFERROR(E255/G255,0))</f>
        <v/>
      </c>
      <c r="K255" s="28"/>
    </row>
    <row r="256" customFormat="false" ht="15" hidden="false" customHeight="false" outlineLevel="0" collapsed="false">
      <c r="A256" s="22"/>
      <c r="B256" s="23" t="str">
        <f aca="false">IF($A256="","",TEXT($A256,"mmmm"))</f>
        <v/>
      </c>
      <c r="C256" s="24"/>
      <c r="D256" s="24"/>
      <c r="E256" s="25"/>
      <c r="F256" s="25"/>
      <c r="G256" s="32"/>
      <c r="H256" s="25"/>
      <c r="I256" s="34" t="str">
        <f aca="false">IF($A256="","",IFERROR(F256/E256,0))</f>
        <v/>
      </c>
      <c r="J256" s="26" t="str">
        <f aca="false">IF($A256="","",IFERROR(E256/G256,0))</f>
        <v/>
      </c>
      <c r="K256" s="24"/>
    </row>
    <row r="257" customFormat="false" ht="15" hidden="false" customHeight="false" outlineLevel="0" collapsed="false">
      <c r="A257" s="27"/>
      <c r="B257" s="23" t="str">
        <f aca="false">IF($A257="","",TEXT($A257,"mmmm"))</f>
        <v/>
      </c>
      <c r="C257" s="28"/>
      <c r="D257" s="28"/>
      <c r="E257" s="29"/>
      <c r="F257" s="29"/>
      <c r="G257" s="33"/>
      <c r="H257" s="29"/>
      <c r="I257" s="34" t="str">
        <f aca="false">IF($A257="","",IFERROR(F257/E257,0))</f>
        <v/>
      </c>
      <c r="J257" s="26" t="str">
        <f aca="false">IF($A257="","",IFERROR(E257/G257,0))</f>
        <v/>
      </c>
      <c r="K257" s="28"/>
    </row>
    <row r="258" customFormat="false" ht="15" hidden="false" customHeight="false" outlineLevel="0" collapsed="false">
      <c r="A258" s="22"/>
      <c r="B258" s="23" t="str">
        <f aca="false">IF($A258="","",TEXT($A258,"mmmm"))</f>
        <v/>
      </c>
      <c r="C258" s="24"/>
      <c r="D258" s="24"/>
      <c r="E258" s="25"/>
      <c r="F258" s="25"/>
      <c r="G258" s="32"/>
      <c r="H258" s="25"/>
      <c r="I258" s="34" t="str">
        <f aca="false">IF($A258="","",IFERROR(F258/E258,0))</f>
        <v/>
      </c>
      <c r="J258" s="26" t="str">
        <f aca="false">IF($A258="","",IFERROR(E258/G258,0))</f>
        <v/>
      </c>
      <c r="K258" s="24"/>
    </row>
    <row r="259" customFormat="false" ht="15" hidden="false" customHeight="false" outlineLevel="0" collapsed="false">
      <c r="A259" s="27"/>
      <c r="B259" s="23" t="str">
        <f aca="false">IF($A259="","",TEXT($A259,"mmmm"))</f>
        <v/>
      </c>
      <c r="C259" s="28"/>
      <c r="D259" s="28"/>
      <c r="E259" s="29"/>
      <c r="F259" s="29"/>
      <c r="G259" s="33"/>
      <c r="H259" s="29"/>
      <c r="I259" s="34" t="str">
        <f aca="false">IF($A259="","",IFERROR(F259/E259,0))</f>
        <v/>
      </c>
      <c r="J259" s="26" t="str">
        <f aca="false">IF($A259="","",IFERROR(E259/G259,0))</f>
        <v/>
      </c>
      <c r="K259" s="28"/>
    </row>
    <row r="260" customFormat="false" ht="15" hidden="false" customHeight="false" outlineLevel="0" collapsed="false">
      <c r="A260" s="22"/>
      <c r="B260" s="23" t="str">
        <f aca="false">IF($A260="","",TEXT($A260,"mmmm"))</f>
        <v/>
      </c>
      <c r="C260" s="24"/>
      <c r="D260" s="24"/>
      <c r="E260" s="25"/>
      <c r="F260" s="25"/>
      <c r="G260" s="32"/>
      <c r="H260" s="25"/>
      <c r="I260" s="34" t="str">
        <f aca="false">IF($A260="","",IFERROR(F260/E260,0))</f>
        <v/>
      </c>
      <c r="J260" s="26" t="str">
        <f aca="false">IF($A260="","",IFERROR(E260/G260,0))</f>
        <v/>
      </c>
      <c r="K260" s="24"/>
    </row>
    <row r="261" customFormat="false" ht="15" hidden="false" customHeight="false" outlineLevel="0" collapsed="false">
      <c r="A261" s="27"/>
      <c r="B261" s="23" t="str">
        <f aca="false">IF($A261="","",TEXT($A261,"mmmm"))</f>
        <v/>
      </c>
      <c r="C261" s="28"/>
      <c r="D261" s="28"/>
      <c r="E261" s="29"/>
      <c r="F261" s="29"/>
      <c r="G261" s="33"/>
      <c r="H261" s="29"/>
      <c r="I261" s="34" t="str">
        <f aca="false">IF($A261="","",IFERROR(F261/E261,0))</f>
        <v/>
      </c>
      <c r="J261" s="26" t="str">
        <f aca="false">IF($A261="","",IFERROR(E261/G261,0))</f>
        <v/>
      </c>
      <c r="K261" s="28"/>
    </row>
    <row r="262" customFormat="false" ht="15" hidden="false" customHeight="false" outlineLevel="0" collapsed="false">
      <c r="A262" s="22"/>
      <c r="B262" s="23" t="str">
        <f aca="false">IF($A262="","",TEXT($A262,"mmmm"))</f>
        <v/>
      </c>
      <c r="C262" s="24"/>
      <c r="D262" s="24"/>
      <c r="E262" s="25"/>
      <c r="F262" s="25"/>
      <c r="G262" s="32"/>
      <c r="H262" s="25"/>
      <c r="I262" s="34" t="str">
        <f aca="false">IF($A262="","",IFERROR(F262/E262,0))</f>
        <v/>
      </c>
      <c r="J262" s="26" t="str">
        <f aca="false">IF($A262="","",IFERROR(E262/G262,0))</f>
        <v/>
      </c>
      <c r="K262" s="24"/>
    </row>
    <row r="263" customFormat="false" ht="15" hidden="false" customHeight="false" outlineLevel="0" collapsed="false">
      <c r="A263" s="27"/>
      <c r="B263" s="23" t="str">
        <f aca="false">IF($A263="","",TEXT($A263,"mmmm"))</f>
        <v/>
      </c>
      <c r="C263" s="28"/>
      <c r="D263" s="28"/>
      <c r="E263" s="29"/>
      <c r="F263" s="29"/>
      <c r="G263" s="33"/>
      <c r="H263" s="29"/>
      <c r="I263" s="34" t="str">
        <f aca="false">IF($A263="","",IFERROR(F263/E263,0))</f>
        <v/>
      </c>
      <c r="J263" s="26" t="str">
        <f aca="false">IF($A263="","",IFERROR(E263/G263,0))</f>
        <v/>
      </c>
      <c r="K263" s="28"/>
    </row>
    <row r="264" customFormat="false" ht="15" hidden="false" customHeight="false" outlineLevel="0" collapsed="false">
      <c r="A264" s="22"/>
      <c r="B264" s="23" t="str">
        <f aca="false">IF($A264="","",TEXT($A264,"mmmm"))</f>
        <v/>
      </c>
      <c r="C264" s="24"/>
      <c r="D264" s="24"/>
      <c r="E264" s="25"/>
      <c r="F264" s="25"/>
      <c r="G264" s="32"/>
      <c r="H264" s="25"/>
      <c r="I264" s="34" t="str">
        <f aca="false">IF($A264="","",IFERROR(F264/E264,0))</f>
        <v/>
      </c>
      <c r="J264" s="26" t="str">
        <f aca="false">IF($A264="","",IFERROR(E264/G264,0))</f>
        <v/>
      </c>
      <c r="K264" s="24"/>
    </row>
    <row r="265" customFormat="false" ht="15" hidden="false" customHeight="false" outlineLevel="0" collapsed="false">
      <c r="A265" s="27"/>
      <c r="B265" s="23" t="str">
        <f aca="false">IF($A265="","",TEXT($A265,"mmmm"))</f>
        <v/>
      </c>
      <c r="C265" s="28"/>
      <c r="D265" s="28"/>
      <c r="E265" s="29"/>
      <c r="F265" s="29"/>
      <c r="G265" s="33"/>
      <c r="H265" s="29"/>
      <c r="I265" s="34" t="str">
        <f aca="false">IF($A265="","",IFERROR(F265/E265,0))</f>
        <v/>
      </c>
      <c r="J265" s="26" t="str">
        <f aca="false">IF($A265="","",IFERROR(E265/G265,0))</f>
        <v/>
      </c>
      <c r="K265" s="28"/>
    </row>
    <row r="266" customFormat="false" ht="15" hidden="false" customHeight="false" outlineLevel="0" collapsed="false">
      <c r="A266" s="22"/>
      <c r="B266" s="23" t="str">
        <f aca="false">IF($A266="","",TEXT($A266,"mmmm"))</f>
        <v/>
      </c>
      <c r="C266" s="24"/>
      <c r="D266" s="24"/>
      <c r="E266" s="25"/>
      <c r="F266" s="25"/>
      <c r="G266" s="32"/>
      <c r="H266" s="25"/>
      <c r="I266" s="34" t="str">
        <f aca="false">IF($A266="","",IFERROR(F266/E266,0))</f>
        <v/>
      </c>
      <c r="J266" s="26" t="str">
        <f aca="false">IF($A266="","",IFERROR(E266/G266,0))</f>
        <v/>
      </c>
      <c r="K266" s="24"/>
    </row>
    <row r="267" customFormat="false" ht="15" hidden="false" customHeight="false" outlineLevel="0" collapsed="false">
      <c r="A267" s="27"/>
      <c r="B267" s="23" t="str">
        <f aca="false">IF($A267="","",TEXT($A267,"mmmm"))</f>
        <v/>
      </c>
      <c r="C267" s="28"/>
      <c r="D267" s="28"/>
      <c r="E267" s="29"/>
      <c r="F267" s="29"/>
      <c r="G267" s="33"/>
      <c r="H267" s="29"/>
      <c r="I267" s="34" t="str">
        <f aca="false">IF($A267="","",IFERROR(F267/E267,0))</f>
        <v/>
      </c>
      <c r="J267" s="26" t="str">
        <f aca="false">IF($A267="","",IFERROR(E267/G267,0))</f>
        <v/>
      </c>
      <c r="K267" s="28"/>
    </row>
    <row r="268" customFormat="false" ht="15" hidden="false" customHeight="false" outlineLevel="0" collapsed="false">
      <c r="A268" s="22"/>
      <c r="B268" s="23" t="str">
        <f aca="false">IF($A268="","",TEXT($A268,"mmmm"))</f>
        <v/>
      </c>
      <c r="C268" s="24"/>
      <c r="D268" s="24"/>
      <c r="E268" s="25"/>
      <c r="F268" s="25"/>
      <c r="G268" s="32"/>
      <c r="H268" s="25"/>
      <c r="I268" s="34" t="str">
        <f aca="false">IF($A268="","",IFERROR(F268/E268,0))</f>
        <v/>
      </c>
      <c r="J268" s="26" t="str">
        <f aca="false">IF($A268="","",IFERROR(E268/G268,0))</f>
        <v/>
      </c>
      <c r="K268" s="24"/>
    </row>
    <row r="269" customFormat="false" ht="15" hidden="false" customHeight="false" outlineLevel="0" collapsed="false">
      <c r="A269" s="27"/>
      <c r="B269" s="23" t="str">
        <f aca="false">IF($A269="","",TEXT($A269,"mmmm"))</f>
        <v/>
      </c>
      <c r="C269" s="28"/>
      <c r="D269" s="28"/>
      <c r="E269" s="29"/>
      <c r="F269" s="29"/>
      <c r="G269" s="33"/>
      <c r="H269" s="29"/>
      <c r="I269" s="34" t="str">
        <f aca="false">IF($A269="","",IFERROR(F269/E269,0))</f>
        <v/>
      </c>
      <c r="J269" s="26" t="str">
        <f aca="false">IF($A269="","",IFERROR(E269/G269,0))</f>
        <v/>
      </c>
      <c r="K269" s="28"/>
    </row>
    <row r="270" customFormat="false" ht="15" hidden="false" customHeight="false" outlineLevel="0" collapsed="false">
      <c r="A270" s="22"/>
      <c r="B270" s="23" t="str">
        <f aca="false">IF($A270="","",TEXT($A270,"mmmm"))</f>
        <v/>
      </c>
      <c r="C270" s="24"/>
      <c r="D270" s="24"/>
      <c r="E270" s="25"/>
      <c r="F270" s="25"/>
      <c r="G270" s="32"/>
      <c r="H270" s="25"/>
      <c r="I270" s="34" t="str">
        <f aca="false">IF($A270="","",IFERROR(F270/E270,0))</f>
        <v/>
      </c>
      <c r="J270" s="26" t="str">
        <f aca="false">IF($A270="","",IFERROR(E270/G270,0))</f>
        <v/>
      </c>
      <c r="K270" s="24"/>
    </row>
    <row r="271" customFormat="false" ht="15" hidden="false" customHeight="false" outlineLevel="0" collapsed="false">
      <c r="A271" s="27"/>
      <c r="B271" s="23" t="str">
        <f aca="false">IF($A271="","",TEXT($A271,"mmmm"))</f>
        <v/>
      </c>
      <c r="C271" s="28"/>
      <c r="D271" s="28"/>
      <c r="E271" s="29"/>
      <c r="F271" s="29"/>
      <c r="G271" s="33"/>
      <c r="H271" s="29"/>
      <c r="I271" s="34" t="str">
        <f aca="false">IF($A271="","",IFERROR(F271/E271,0))</f>
        <v/>
      </c>
      <c r="J271" s="26" t="str">
        <f aca="false">IF($A271="","",IFERROR(E271/G271,0))</f>
        <v/>
      </c>
      <c r="K271" s="28"/>
    </row>
    <row r="272" customFormat="false" ht="15" hidden="false" customHeight="false" outlineLevel="0" collapsed="false">
      <c r="A272" s="22"/>
      <c r="B272" s="23" t="str">
        <f aca="false">IF($A272="","",TEXT($A272,"mmmm"))</f>
        <v/>
      </c>
      <c r="C272" s="24"/>
      <c r="D272" s="24"/>
      <c r="E272" s="25"/>
      <c r="F272" s="25"/>
      <c r="G272" s="32"/>
      <c r="H272" s="25"/>
      <c r="I272" s="34" t="str">
        <f aca="false">IF($A272="","",IFERROR(F272/E272,0))</f>
        <v/>
      </c>
      <c r="J272" s="26" t="str">
        <f aca="false">IF($A272="","",IFERROR(E272/G272,0))</f>
        <v/>
      </c>
      <c r="K272" s="24"/>
    </row>
    <row r="273" customFormat="false" ht="15" hidden="false" customHeight="false" outlineLevel="0" collapsed="false">
      <c r="A273" s="27"/>
      <c r="B273" s="23" t="str">
        <f aca="false">IF($A273="","",TEXT($A273,"mmmm"))</f>
        <v/>
      </c>
      <c r="C273" s="28"/>
      <c r="D273" s="28"/>
      <c r="E273" s="29"/>
      <c r="F273" s="29"/>
      <c r="G273" s="33"/>
      <c r="H273" s="29"/>
      <c r="I273" s="34" t="str">
        <f aca="false">IF($A273="","",IFERROR(F273/E273,0))</f>
        <v/>
      </c>
      <c r="J273" s="26" t="str">
        <f aca="false">IF($A273="","",IFERROR(E273/G273,0))</f>
        <v/>
      </c>
      <c r="K273" s="28"/>
    </row>
    <row r="274" customFormat="false" ht="15" hidden="false" customHeight="false" outlineLevel="0" collapsed="false">
      <c r="A274" s="22"/>
      <c r="B274" s="23" t="str">
        <f aca="false">IF($A274="","",TEXT($A274,"mmmm"))</f>
        <v/>
      </c>
      <c r="C274" s="24"/>
      <c r="D274" s="24"/>
      <c r="E274" s="25"/>
      <c r="F274" s="25"/>
      <c r="G274" s="32"/>
      <c r="H274" s="25"/>
      <c r="I274" s="34" t="str">
        <f aca="false">IF($A274="","",IFERROR(F274/E274,0))</f>
        <v/>
      </c>
      <c r="J274" s="26" t="str">
        <f aca="false">IF($A274="","",IFERROR(E274/G274,0))</f>
        <v/>
      </c>
      <c r="K274" s="24"/>
    </row>
    <row r="275" customFormat="false" ht="15" hidden="false" customHeight="false" outlineLevel="0" collapsed="false">
      <c r="A275" s="27"/>
      <c r="B275" s="23" t="str">
        <f aca="false">IF($A275="","",TEXT($A275,"mmmm"))</f>
        <v/>
      </c>
      <c r="C275" s="28"/>
      <c r="D275" s="28"/>
      <c r="E275" s="29"/>
      <c r="F275" s="29"/>
      <c r="G275" s="33"/>
      <c r="H275" s="29"/>
      <c r="I275" s="34" t="str">
        <f aca="false">IF($A275="","",IFERROR(F275/E275,0))</f>
        <v/>
      </c>
      <c r="J275" s="26" t="str">
        <f aca="false">IF($A275="","",IFERROR(E275/G275,0))</f>
        <v/>
      </c>
      <c r="K275" s="28"/>
    </row>
    <row r="276" customFormat="false" ht="15" hidden="false" customHeight="false" outlineLevel="0" collapsed="false">
      <c r="A276" s="22"/>
      <c r="B276" s="23" t="str">
        <f aca="false">IF($A276="","",TEXT($A276,"mmmm"))</f>
        <v/>
      </c>
      <c r="C276" s="24"/>
      <c r="D276" s="24"/>
      <c r="E276" s="25"/>
      <c r="F276" s="25"/>
      <c r="G276" s="32"/>
      <c r="H276" s="25"/>
      <c r="I276" s="34" t="str">
        <f aca="false">IF($A276="","",IFERROR(F276/E276,0))</f>
        <v/>
      </c>
      <c r="J276" s="26" t="str">
        <f aca="false">IF($A276="","",IFERROR(E276/G276,0))</f>
        <v/>
      </c>
      <c r="K276" s="24"/>
    </row>
    <row r="277" customFormat="false" ht="15" hidden="false" customHeight="false" outlineLevel="0" collapsed="false">
      <c r="A277" s="27"/>
      <c r="B277" s="23" t="str">
        <f aca="false">IF($A277="","",TEXT($A277,"mmmm"))</f>
        <v/>
      </c>
      <c r="C277" s="28"/>
      <c r="D277" s="28"/>
      <c r="E277" s="29"/>
      <c r="F277" s="29"/>
      <c r="G277" s="33"/>
      <c r="H277" s="29"/>
      <c r="I277" s="34" t="str">
        <f aca="false">IF($A277="","",IFERROR(F277/E277,0))</f>
        <v/>
      </c>
      <c r="J277" s="26" t="str">
        <f aca="false">IF($A277="","",IFERROR(E277/G277,0))</f>
        <v/>
      </c>
      <c r="K277" s="28"/>
    </row>
    <row r="278" customFormat="false" ht="15" hidden="false" customHeight="false" outlineLevel="0" collapsed="false">
      <c r="A278" s="22"/>
      <c r="B278" s="23" t="str">
        <f aca="false">IF($A278="","",TEXT($A278,"mmmm"))</f>
        <v/>
      </c>
      <c r="C278" s="24"/>
      <c r="D278" s="24"/>
      <c r="E278" s="25"/>
      <c r="F278" s="25"/>
      <c r="G278" s="32"/>
      <c r="H278" s="25"/>
      <c r="I278" s="34" t="str">
        <f aca="false">IF($A278="","",IFERROR(F278/E278,0))</f>
        <v/>
      </c>
      <c r="J278" s="26" t="str">
        <f aca="false">IF($A278="","",IFERROR(E278/G278,0))</f>
        <v/>
      </c>
      <c r="K278" s="24"/>
    </row>
    <row r="279" customFormat="false" ht="15" hidden="false" customHeight="false" outlineLevel="0" collapsed="false">
      <c r="A279" s="27"/>
      <c r="B279" s="23" t="str">
        <f aca="false">IF($A279="","",TEXT($A279,"mmmm"))</f>
        <v/>
      </c>
      <c r="C279" s="28"/>
      <c r="D279" s="28"/>
      <c r="E279" s="29"/>
      <c r="F279" s="29"/>
      <c r="G279" s="33"/>
      <c r="H279" s="29"/>
      <c r="I279" s="34" t="str">
        <f aca="false">IF($A279="","",IFERROR(F279/E279,0))</f>
        <v/>
      </c>
      <c r="J279" s="26" t="str">
        <f aca="false">IF($A279="","",IFERROR(E279/G279,0))</f>
        <v/>
      </c>
      <c r="K279" s="28"/>
    </row>
    <row r="280" customFormat="false" ht="15" hidden="false" customHeight="false" outlineLevel="0" collapsed="false">
      <c r="A280" s="22"/>
      <c r="B280" s="23" t="str">
        <f aca="false">IF($A280="","",TEXT($A280,"mmmm"))</f>
        <v/>
      </c>
      <c r="C280" s="24"/>
      <c r="D280" s="24"/>
      <c r="E280" s="25"/>
      <c r="F280" s="25"/>
      <c r="G280" s="32"/>
      <c r="H280" s="25"/>
      <c r="I280" s="34" t="str">
        <f aca="false">IF($A280="","",IFERROR(F280/E280,0))</f>
        <v/>
      </c>
      <c r="J280" s="26" t="str">
        <f aca="false">IF($A280="","",IFERROR(E280/G280,0))</f>
        <v/>
      </c>
      <c r="K280" s="24"/>
    </row>
    <row r="281" customFormat="false" ht="15" hidden="false" customHeight="false" outlineLevel="0" collapsed="false">
      <c r="A281" s="27"/>
      <c r="B281" s="23" t="str">
        <f aca="false">IF($A281="","",TEXT($A281,"mmmm"))</f>
        <v/>
      </c>
      <c r="C281" s="28"/>
      <c r="D281" s="28"/>
      <c r="E281" s="29"/>
      <c r="F281" s="29"/>
      <c r="G281" s="33"/>
      <c r="H281" s="29"/>
      <c r="I281" s="34" t="str">
        <f aca="false">IF($A281="","",IFERROR(F281/E281,0))</f>
        <v/>
      </c>
      <c r="J281" s="26" t="str">
        <f aca="false">IF($A281="","",IFERROR(E281/G281,0))</f>
        <v/>
      </c>
      <c r="K281" s="28"/>
    </row>
    <row r="282" customFormat="false" ht="15" hidden="false" customHeight="false" outlineLevel="0" collapsed="false">
      <c r="A282" s="22"/>
      <c r="B282" s="23" t="str">
        <f aca="false">IF($A282="","",TEXT($A282,"mmmm"))</f>
        <v/>
      </c>
      <c r="C282" s="24"/>
      <c r="D282" s="24"/>
      <c r="E282" s="25"/>
      <c r="F282" s="25"/>
      <c r="G282" s="32"/>
      <c r="H282" s="25"/>
      <c r="I282" s="34" t="str">
        <f aca="false">IF($A282="","",IFERROR(F282/E282,0))</f>
        <v/>
      </c>
      <c r="J282" s="26" t="str">
        <f aca="false">IF($A282="","",IFERROR(E282/G282,0))</f>
        <v/>
      </c>
      <c r="K282" s="24"/>
    </row>
    <row r="283" customFormat="false" ht="15" hidden="false" customHeight="false" outlineLevel="0" collapsed="false">
      <c r="A283" s="27"/>
      <c r="B283" s="23" t="str">
        <f aca="false">IF($A283="","",TEXT($A283,"mmmm"))</f>
        <v/>
      </c>
      <c r="C283" s="28"/>
      <c r="D283" s="28"/>
      <c r="E283" s="29"/>
      <c r="F283" s="29"/>
      <c r="G283" s="33"/>
      <c r="H283" s="29"/>
      <c r="I283" s="34" t="str">
        <f aca="false">IF($A283="","",IFERROR(F283/E283,0))</f>
        <v/>
      </c>
      <c r="J283" s="26" t="str">
        <f aca="false">IF($A283="","",IFERROR(E283/G283,0))</f>
        <v/>
      </c>
      <c r="K283" s="28"/>
    </row>
    <row r="284" customFormat="false" ht="15" hidden="false" customHeight="false" outlineLevel="0" collapsed="false">
      <c r="A284" s="22"/>
      <c r="B284" s="23" t="str">
        <f aca="false">IF($A284="","",TEXT($A284,"mmmm"))</f>
        <v/>
      </c>
      <c r="C284" s="24"/>
      <c r="D284" s="24"/>
      <c r="E284" s="25"/>
      <c r="F284" s="25"/>
      <c r="G284" s="32"/>
      <c r="H284" s="25"/>
      <c r="I284" s="34" t="str">
        <f aca="false">IF($A284="","",IFERROR(F284/E284,0))</f>
        <v/>
      </c>
      <c r="J284" s="26" t="str">
        <f aca="false">IF($A284="","",IFERROR(E284/G284,0))</f>
        <v/>
      </c>
      <c r="K284" s="24"/>
    </row>
    <row r="285" customFormat="false" ht="15" hidden="false" customHeight="false" outlineLevel="0" collapsed="false">
      <c r="A285" s="27"/>
      <c r="B285" s="23" t="str">
        <f aca="false">IF($A285="","",TEXT($A285,"mmmm"))</f>
        <v/>
      </c>
      <c r="C285" s="28"/>
      <c r="D285" s="28"/>
      <c r="E285" s="29"/>
      <c r="F285" s="29"/>
      <c r="G285" s="33"/>
      <c r="H285" s="29"/>
      <c r="I285" s="34" t="str">
        <f aca="false">IF($A285="","",IFERROR(F285/E285,0))</f>
        <v/>
      </c>
      <c r="J285" s="26" t="str">
        <f aca="false">IF($A285="","",IFERROR(E285/G285,0))</f>
        <v/>
      </c>
      <c r="K285" s="28"/>
    </row>
    <row r="286" customFormat="false" ht="15" hidden="false" customHeight="false" outlineLevel="0" collapsed="false">
      <c r="A286" s="22"/>
      <c r="B286" s="23" t="str">
        <f aca="false">IF($A286="","",TEXT($A286,"mmmm"))</f>
        <v/>
      </c>
      <c r="C286" s="24"/>
      <c r="D286" s="24"/>
      <c r="E286" s="25"/>
      <c r="F286" s="25"/>
      <c r="G286" s="32"/>
      <c r="H286" s="25"/>
      <c r="I286" s="34" t="str">
        <f aca="false">IF($A286="","",IFERROR(F286/E286,0))</f>
        <v/>
      </c>
      <c r="J286" s="26" t="str">
        <f aca="false">IF($A286="","",IFERROR(E286/G286,0))</f>
        <v/>
      </c>
      <c r="K286" s="24"/>
    </row>
    <row r="287" customFormat="false" ht="15" hidden="false" customHeight="false" outlineLevel="0" collapsed="false">
      <c r="A287" s="27"/>
      <c r="B287" s="23" t="str">
        <f aca="false">IF($A287="","",TEXT($A287,"mmmm"))</f>
        <v/>
      </c>
      <c r="C287" s="28"/>
      <c r="D287" s="28"/>
      <c r="E287" s="29"/>
      <c r="F287" s="29"/>
      <c r="G287" s="33"/>
      <c r="H287" s="29"/>
      <c r="I287" s="34" t="str">
        <f aca="false">IF($A287="","",IFERROR(F287/E287,0))</f>
        <v/>
      </c>
      <c r="J287" s="26" t="str">
        <f aca="false">IF($A287="","",IFERROR(E287/G287,0))</f>
        <v/>
      </c>
      <c r="K287" s="28"/>
    </row>
    <row r="288" customFormat="false" ht="15" hidden="false" customHeight="false" outlineLevel="0" collapsed="false">
      <c r="A288" s="22"/>
      <c r="B288" s="23" t="str">
        <f aca="false">IF($A288="","",TEXT($A288,"mmmm"))</f>
        <v/>
      </c>
      <c r="C288" s="24"/>
      <c r="D288" s="24"/>
      <c r="E288" s="25"/>
      <c r="F288" s="25"/>
      <c r="G288" s="32"/>
      <c r="H288" s="25"/>
      <c r="I288" s="34" t="str">
        <f aca="false">IF($A288="","",IFERROR(F288/E288,0))</f>
        <v/>
      </c>
      <c r="J288" s="26" t="str">
        <f aca="false">IF($A288="","",IFERROR(E288/G288,0))</f>
        <v/>
      </c>
      <c r="K288" s="24"/>
    </row>
    <row r="289" customFormat="false" ht="15" hidden="false" customHeight="false" outlineLevel="0" collapsed="false">
      <c r="A289" s="27"/>
      <c r="B289" s="23" t="str">
        <f aca="false">IF($A289="","",TEXT($A289,"mmmm"))</f>
        <v/>
      </c>
      <c r="C289" s="28"/>
      <c r="D289" s="28"/>
      <c r="E289" s="29"/>
      <c r="F289" s="29"/>
      <c r="G289" s="33"/>
      <c r="H289" s="29"/>
      <c r="I289" s="34" t="str">
        <f aca="false">IF($A289="","",IFERROR(F289/E289,0))</f>
        <v/>
      </c>
      <c r="J289" s="26" t="str">
        <f aca="false">IF($A289="","",IFERROR(E289/G289,0))</f>
        <v/>
      </c>
      <c r="K289" s="28"/>
    </row>
    <row r="290" customFormat="false" ht="15" hidden="false" customHeight="false" outlineLevel="0" collapsed="false">
      <c r="A290" s="22"/>
      <c r="B290" s="23" t="str">
        <f aca="false">IF($A290="","",TEXT($A290,"mmmm"))</f>
        <v/>
      </c>
      <c r="C290" s="24"/>
      <c r="D290" s="24"/>
      <c r="E290" s="25"/>
      <c r="F290" s="25"/>
      <c r="G290" s="32"/>
      <c r="H290" s="25"/>
      <c r="I290" s="34" t="str">
        <f aca="false">IF($A290="","",IFERROR(F290/E290,0))</f>
        <v/>
      </c>
      <c r="J290" s="26" t="str">
        <f aca="false">IF($A290="","",IFERROR(E290/G290,0))</f>
        <v/>
      </c>
      <c r="K290" s="24"/>
    </row>
    <row r="291" customFormat="false" ht="15" hidden="false" customHeight="false" outlineLevel="0" collapsed="false">
      <c r="A291" s="27"/>
      <c r="B291" s="23" t="str">
        <f aca="false">IF($A291="","",TEXT($A291,"mmmm"))</f>
        <v/>
      </c>
      <c r="C291" s="28"/>
      <c r="D291" s="28"/>
      <c r="E291" s="29"/>
      <c r="F291" s="29"/>
      <c r="G291" s="33"/>
      <c r="H291" s="29"/>
      <c r="I291" s="34" t="str">
        <f aca="false">IF($A291="","",IFERROR(F291/E291,0))</f>
        <v/>
      </c>
      <c r="J291" s="26" t="str">
        <f aca="false">IF($A291="","",IFERROR(E291/G291,0))</f>
        <v/>
      </c>
      <c r="K291" s="28"/>
    </row>
    <row r="292" customFormat="false" ht="15" hidden="false" customHeight="false" outlineLevel="0" collapsed="false">
      <c r="A292" s="22"/>
      <c r="B292" s="23" t="str">
        <f aca="false">IF($A292="","",TEXT($A292,"mmmm"))</f>
        <v/>
      </c>
      <c r="C292" s="24"/>
      <c r="D292" s="24"/>
      <c r="E292" s="25"/>
      <c r="F292" s="25"/>
      <c r="G292" s="32"/>
      <c r="H292" s="25"/>
      <c r="I292" s="34" t="str">
        <f aca="false">IF($A292="","",IFERROR(F292/E292,0))</f>
        <v/>
      </c>
      <c r="J292" s="26" t="str">
        <f aca="false">IF($A292="","",IFERROR(E292/G292,0))</f>
        <v/>
      </c>
      <c r="K292" s="24"/>
    </row>
    <row r="293" customFormat="false" ht="15" hidden="false" customHeight="false" outlineLevel="0" collapsed="false">
      <c r="A293" s="27"/>
      <c r="B293" s="23" t="str">
        <f aca="false">IF($A293="","",TEXT($A293,"mmmm"))</f>
        <v/>
      </c>
      <c r="C293" s="28"/>
      <c r="D293" s="28"/>
      <c r="E293" s="29"/>
      <c r="F293" s="29"/>
      <c r="G293" s="33"/>
      <c r="H293" s="29"/>
      <c r="I293" s="34" t="str">
        <f aca="false">IF($A293="","",IFERROR(F293/E293,0))</f>
        <v/>
      </c>
      <c r="J293" s="26" t="str">
        <f aca="false">IF($A293="","",IFERROR(E293/G293,0))</f>
        <v/>
      </c>
      <c r="K293" s="28"/>
    </row>
    <row r="294" customFormat="false" ht="15" hidden="false" customHeight="false" outlineLevel="0" collapsed="false">
      <c r="A294" s="22"/>
      <c r="B294" s="23" t="str">
        <f aca="false">IF($A294="","",TEXT($A294,"mmmm"))</f>
        <v/>
      </c>
      <c r="C294" s="24"/>
      <c r="D294" s="24"/>
      <c r="E294" s="25"/>
      <c r="F294" s="25"/>
      <c r="G294" s="32"/>
      <c r="H294" s="25"/>
      <c r="I294" s="34" t="str">
        <f aca="false">IF($A294="","",IFERROR(F294/E294,0))</f>
        <v/>
      </c>
      <c r="J294" s="26" t="str">
        <f aca="false">IF($A294="","",IFERROR(E294/G294,0))</f>
        <v/>
      </c>
      <c r="K294" s="24"/>
    </row>
    <row r="295" customFormat="false" ht="15" hidden="false" customHeight="false" outlineLevel="0" collapsed="false">
      <c r="A295" s="27"/>
      <c r="B295" s="23" t="str">
        <f aca="false">IF($A295="","",TEXT($A295,"mmmm"))</f>
        <v/>
      </c>
      <c r="C295" s="28"/>
      <c r="D295" s="28"/>
      <c r="E295" s="29"/>
      <c r="F295" s="29"/>
      <c r="G295" s="33"/>
      <c r="H295" s="29"/>
      <c r="I295" s="34" t="str">
        <f aca="false">IF($A295="","",IFERROR(F295/E295,0))</f>
        <v/>
      </c>
      <c r="J295" s="26" t="str">
        <f aca="false">IF($A295="","",IFERROR(E295/G295,0))</f>
        <v/>
      </c>
      <c r="K295" s="28"/>
    </row>
    <row r="296" customFormat="false" ht="15" hidden="false" customHeight="false" outlineLevel="0" collapsed="false">
      <c r="A296" s="22"/>
      <c r="B296" s="23" t="str">
        <f aca="false">IF($A296="","",TEXT($A296,"mmmm"))</f>
        <v/>
      </c>
      <c r="C296" s="24"/>
      <c r="D296" s="24"/>
      <c r="E296" s="25"/>
      <c r="F296" s="25"/>
      <c r="G296" s="32"/>
      <c r="H296" s="25"/>
      <c r="I296" s="34" t="str">
        <f aca="false">IF($A296="","",IFERROR(F296/E296,0))</f>
        <v/>
      </c>
      <c r="J296" s="26" t="str">
        <f aca="false">IF($A296="","",IFERROR(E296/G296,0))</f>
        <v/>
      </c>
      <c r="K296" s="24"/>
    </row>
    <row r="297" customFormat="false" ht="15" hidden="false" customHeight="false" outlineLevel="0" collapsed="false">
      <c r="A297" s="27"/>
      <c r="B297" s="23" t="str">
        <f aca="false">IF($A297="","",TEXT($A297,"mmmm"))</f>
        <v/>
      </c>
      <c r="C297" s="28"/>
      <c r="D297" s="28"/>
      <c r="E297" s="29"/>
      <c r="F297" s="29"/>
      <c r="G297" s="33"/>
      <c r="H297" s="29"/>
      <c r="I297" s="34" t="str">
        <f aca="false">IF($A297="","",IFERROR(F297/E297,0))</f>
        <v/>
      </c>
      <c r="J297" s="26" t="str">
        <f aca="false">IF($A297="","",IFERROR(E297/G297,0))</f>
        <v/>
      </c>
      <c r="K297" s="28"/>
    </row>
    <row r="298" customFormat="false" ht="15" hidden="false" customHeight="false" outlineLevel="0" collapsed="false">
      <c r="A298" s="22"/>
      <c r="B298" s="23" t="str">
        <f aca="false">IF($A298="","",TEXT($A298,"mmmm"))</f>
        <v/>
      </c>
      <c r="C298" s="24"/>
      <c r="D298" s="24"/>
      <c r="E298" s="25"/>
      <c r="F298" s="25"/>
      <c r="G298" s="32"/>
      <c r="H298" s="25"/>
      <c r="I298" s="34" t="str">
        <f aca="false">IF($A298="","",IFERROR(F298/E298,0))</f>
        <v/>
      </c>
      <c r="J298" s="26" t="str">
        <f aca="false">IF($A298="","",IFERROR(E298/G298,0))</f>
        <v/>
      </c>
      <c r="K298" s="24"/>
    </row>
    <row r="299" customFormat="false" ht="15" hidden="false" customHeight="false" outlineLevel="0" collapsed="false">
      <c r="A299" s="27"/>
      <c r="B299" s="23" t="str">
        <f aca="false">IF($A299="","",TEXT($A299,"mmmm"))</f>
        <v/>
      </c>
      <c r="C299" s="28"/>
      <c r="D299" s="28"/>
      <c r="E299" s="29"/>
      <c r="F299" s="29"/>
      <c r="G299" s="33"/>
      <c r="H299" s="29"/>
      <c r="I299" s="34" t="str">
        <f aca="false">IF($A299="","",IFERROR(F299/E299,0))</f>
        <v/>
      </c>
      <c r="J299" s="26" t="str">
        <f aca="false">IF($A299="","",IFERROR(E299/G299,0))</f>
        <v/>
      </c>
      <c r="K299" s="28"/>
    </row>
    <row r="300" customFormat="false" ht="15" hidden="false" customHeight="false" outlineLevel="0" collapsed="false">
      <c r="A300" s="22"/>
      <c r="B300" s="23" t="str">
        <f aca="false">IF($A300="","",TEXT($A300,"mmmm"))</f>
        <v/>
      </c>
      <c r="C300" s="24"/>
      <c r="D300" s="24"/>
      <c r="E300" s="25"/>
      <c r="F300" s="25"/>
      <c r="G300" s="32"/>
      <c r="H300" s="25"/>
      <c r="I300" s="34" t="str">
        <f aca="false">IF($A300="","",IFERROR(F300/E300,0))</f>
        <v/>
      </c>
      <c r="J300" s="26" t="str">
        <f aca="false">IF($A300="","",IFERROR(E300/G300,0))</f>
        <v/>
      </c>
      <c r="K300" s="24"/>
    </row>
    <row r="301" customFormat="false" ht="15" hidden="false" customHeight="false" outlineLevel="0" collapsed="false">
      <c r="A301" s="27"/>
      <c r="B301" s="23" t="str">
        <f aca="false">IF($A301="","",TEXT($A301,"mmmm"))</f>
        <v/>
      </c>
      <c r="C301" s="28"/>
      <c r="D301" s="28"/>
      <c r="E301" s="29"/>
      <c r="F301" s="29"/>
      <c r="G301" s="33"/>
      <c r="H301" s="29"/>
      <c r="I301" s="34" t="str">
        <f aca="false">IF($A301="","",IFERROR(F301/E301,0))</f>
        <v/>
      </c>
      <c r="J301" s="26" t="str">
        <f aca="false">IF($A301="","",IFERROR(E301/G301,0))</f>
        <v/>
      </c>
      <c r="K301" s="28"/>
    </row>
    <row r="302" customFormat="false" ht="15" hidden="false" customHeight="false" outlineLevel="0" collapsed="false">
      <c r="A302" s="22"/>
      <c r="B302" s="23" t="str">
        <f aca="false">IF($A302="","",TEXT($A302,"mmmm"))</f>
        <v/>
      </c>
      <c r="C302" s="24"/>
      <c r="D302" s="24"/>
      <c r="E302" s="25"/>
      <c r="F302" s="25"/>
      <c r="G302" s="32"/>
      <c r="H302" s="25"/>
      <c r="I302" s="34" t="str">
        <f aca="false">IF($A302="","",IFERROR(F302/E302,0))</f>
        <v/>
      </c>
      <c r="J302" s="26" t="str">
        <f aca="false">IF($A302="","",IFERROR(E302/G302,0))</f>
        <v/>
      </c>
      <c r="K302" s="24"/>
    </row>
    <row r="303" customFormat="false" ht="15" hidden="false" customHeight="false" outlineLevel="0" collapsed="false">
      <c r="A303" s="27"/>
      <c r="B303" s="23" t="str">
        <f aca="false">IF($A303="","",TEXT($A303,"mmmm"))</f>
        <v/>
      </c>
      <c r="C303" s="28"/>
      <c r="D303" s="28"/>
      <c r="E303" s="29"/>
      <c r="F303" s="29"/>
      <c r="G303" s="33"/>
      <c r="H303" s="29"/>
      <c r="I303" s="34" t="str">
        <f aca="false">IF($A303="","",IFERROR(F303/E303,0))</f>
        <v/>
      </c>
      <c r="J303" s="26" t="str">
        <f aca="false">IF($A303="","",IFERROR(E303/G303,0))</f>
        <v/>
      </c>
      <c r="K303" s="28"/>
    </row>
    <row r="304" customFormat="false" ht="15" hidden="false" customHeight="false" outlineLevel="0" collapsed="false">
      <c r="A304" s="22"/>
      <c r="B304" s="23" t="str">
        <f aca="false">IF($A304="","",TEXT($A304,"mmmm"))</f>
        <v/>
      </c>
      <c r="C304" s="24"/>
      <c r="D304" s="24"/>
      <c r="E304" s="25"/>
      <c r="F304" s="25"/>
      <c r="G304" s="32"/>
      <c r="H304" s="25"/>
      <c r="I304" s="34" t="str">
        <f aca="false">IF($A304="","",IFERROR(F304/E304,0))</f>
        <v/>
      </c>
      <c r="J304" s="26" t="str">
        <f aca="false">IF($A304="","",IFERROR(E304/G304,0))</f>
        <v/>
      </c>
      <c r="K304" s="24"/>
    </row>
    <row r="305" customFormat="false" ht="15" hidden="false" customHeight="false" outlineLevel="0" collapsed="false">
      <c r="A305" s="27"/>
      <c r="B305" s="23" t="str">
        <f aca="false">IF($A305="","",TEXT($A305,"mmmm"))</f>
        <v/>
      </c>
      <c r="C305" s="28"/>
      <c r="D305" s="28"/>
      <c r="E305" s="29"/>
      <c r="F305" s="29"/>
      <c r="G305" s="33"/>
      <c r="H305" s="29"/>
      <c r="I305" s="34" t="str">
        <f aca="false">IF($A305="","",IFERROR(F305/E305,0))</f>
        <v/>
      </c>
      <c r="J305" s="26" t="str">
        <f aca="false">IF($A305="","",IFERROR(E305/G305,0))</f>
        <v/>
      </c>
      <c r="K305" s="28"/>
    </row>
    <row r="306" customFormat="false" ht="15" hidden="false" customHeight="false" outlineLevel="0" collapsed="false">
      <c r="A306" s="22"/>
      <c r="B306" s="23" t="str">
        <f aca="false">IF($A306="","",TEXT($A306,"mmmm"))</f>
        <v/>
      </c>
      <c r="C306" s="24"/>
      <c r="D306" s="24"/>
      <c r="E306" s="25"/>
      <c r="F306" s="25"/>
      <c r="G306" s="32"/>
      <c r="H306" s="25"/>
      <c r="I306" s="34" t="str">
        <f aca="false">IF($A306="","",IFERROR(F306/E306,0))</f>
        <v/>
      </c>
      <c r="J306" s="26" t="str">
        <f aca="false">IF($A306="","",IFERROR(E306/G306,0))</f>
        <v/>
      </c>
      <c r="K306" s="24"/>
    </row>
    <row r="307" customFormat="false" ht="15" hidden="false" customHeight="false" outlineLevel="0" collapsed="false">
      <c r="A307" s="27"/>
      <c r="B307" s="23" t="str">
        <f aca="false">IF($A307="","",TEXT($A307,"mmmm"))</f>
        <v/>
      </c>
      <c r="C307" s="28"/>
      <c r="D307" s="28"/>
      <c r="E307" s="29"/>
      <c r="F307" s="29"/>
      <c r="G307" s="33"/>
      <c r="H307" s="29"/>
      <c r="I307" s="34" t="str">
        <f aca="false">IF($A307="","",IFERROR(F307/E307,0))</f>
        <v/>
      </c>
      <c r="J307" s="26" t="str">
        <f aca="false">IF($A307="","",IFERROR(E307/G307,0))</f>
        <v/>
      </c>
      <c r="K307" s="28"/>
    </row>
    <row r="308" customFormat="false" ht="15" hidden="false" customHeight="false" outlineLevel="0" collapsed="false">
      <c r="A308" s="22"/>
      <c r="B308" s="23" t="str">
        <f aca="false">IF($A308="","",TEXT($A308,"mmmm"))</f>
        <v/>
      </c>
      <c r="C308" s="24"/>
      <c r="D308" s="24"/>
      <c r="E308" s="25"/>
      <c r="F308" s="25"/>
      <c r="G308" s="32"/>
      <c r="H308" s="25"/>
      <c r="I308" s="34" t="str">
        <f aca="false">IF($A308="","",IFERROR(F308/E308,0))</f>
        <v/>
      </c>
      <c r="J308" s="26" t="str">
        <f aca="false">IF($A308="","",IFERROR(E308/G308,0))</f>
        <v/>
      </c>
      <c r="K308" s="24"/>
    </row>
    <row r="309" customFormat="false" ht="15" hidden="false" customHeight="false" outlineLevel="0" collapsed="false">
      <c r="A309" s="27"/>
      <c r="B309" s="23" t="str">
        <f aca="false">IF($A309="","",TEXT($A309,"mmmm"))</f>
        <v/>
      </c>
      <c r="C309" s="28"/>
      <c r="D309" s="28"/>
      <c r="E309" s="29"/>
      <c r="F309" s="29"/>
      <c r="G309" s="33"/>
      <c r="H309" s="29"/>
      <c r="I309" s="34" t="str">
        <f aca="false">IF($A309="","",IFERROR(F309/E309,0))</f>
        <v/>
      </c>
      <c r="J309" s="26" t="str">
        <f aca="false">IF($A309="","",IFERROR(E309/G309,0))</f>
        <v/>
      </c>
      <c r="K309" s="28"/>
    </row>
    <row r="310" customFormat="false" ht="15" hidden="false" customHeight="false" outlineLevel="0" collapsed="false">
      <c r="A310" s="22"/>
      <c r="B310" s="23" t="str">
        <f aca="false">IF($A310="","",TEXT($A310,"mmmm"))</f>
        <v/>
      </c>
      <c r="C310" s="24"/>
      <c r="D310" s="24"/>
      <c r="E310" s="25"/>
      <c r="F310" s="25"/>
      <c r="G310" s="32"/>
      <c r="H310" s="25"/>
      <c r="I310" s="34" t="str">
        <f aca="false">IF($A310="","",IFERROR(F310/E310,0))</f>
        <v/>
      </c>
      <c r="J310" s="26" t="str">
        <f aca="false">IF($A310="","",IFERROR(E310/G310,0))</f>
        <v/>
      </c>
      <c r="K310" s="24"/>
    </row>
    <row r="311" customFormat="false" ht="15" hidden="false" customHeight="false" outlineLevel="0" collapsed="false">
      <c r="A311" s="27"/>
      <c r="B311" s="23" t="str">
        <f aca="false">IF($A311="","",TEXT($A311,"mmmm"))</f>
        <v/>
      </c>
      <c r="C311" s="28"/>
      <c r="D311" s="28"/>
      <c r="E311" s="29"/>
      <c r="F311" s="29"/>
      <c r="G311" s="33"/>
      <c r="H311" s="29"/>
      <c r="I311" s="34" t="str">
        <f aca="false">IF($A311="","",IFERROR(F311/E311,0))</f>
        <v/>
      </c>
      <c r="J311" s="26" t="str">
        <f aca="false">IF($A311="","",IFERROR(E311/G311,0))</f>
        <v/>
      </c>
      <c r="K311" s="28"/>
    </row>
    <row r="312" customFormat="false" ht="15" hidden="false" customHeight="false" outlineLevel="0" collapsed="false">
      <c r="A312" s="22"/>
      <c r="B312" s="23" t="str">
        <f aca="false">IF($A312="","",TEXT($A312,"mmmm"))</f>
        <v/>
      </c>
      <c r="C312" s="24"/>
      <c r="D312" s="24"/>
      <c r="E312" s="25"/>
      <c r="F312" s="25"/>
      <c r="G312" s="32"/>
      <c r="H312" s="25"/>
      <c r="I312" s="34" t="str">
        <f aca="false">IF($A312="","",IFERROR(F312/E312,0))</f>
        <v/>
      </c>
      <c r="J312" s="26" t="str">
        <f aca="false">IF($A312="","",IFERROR(E312/G312,0))</f>
        <v/>
      </c>
      <c r="K312" s="24"/>
    </row>
    <row r="313" customFormat="false" ht="15" hidden="false" customHeight="false" outlineLevel="0" collapsed="false">
      <c r="A313" s="27"/>
      <c r="B313" s="23" t="str">
        <f aca="false">IF($A313="","",TEXT($A313,"mmmm"))</f>
        <v/>
      </c>
      <c r="C313" s="28"/>
      <c r="D313" s="28"/>
      <c r="E313" s="29"/>
      <c r="F313" s="29"/>
      <c r="G313" s="33"/>
      <c r="H313" s="29"/>
      <c r="I313" s="34" t="str">
        <f aca="false">IF($A313="","",IFERROR(F313/E313,0))</f>
        <v/>
      </c>
      <c r="J313" s="26" t="str">
        <f aca="false">IF($A313="","",IFERROR(E313/G313,0))</f>
        <v/>
      </c>
      <c r="K313" s="28"/>
    </row>
    <row r="314" customFormat="false" ht="15" hidden="false" customHeight="false" outlineLevel="0" collapsed="false">
      <c r="A314" s="22"/>
      <c r="B314" s="23" t="str">
        <f aca="false">IF($A314="","",TEXT($A314,"mmmm"))</f>
        <v/>
      </c>
      <c r="C314" s="24"/>
      <c r="D314" s="24"/>
      <c r="E314" s="25"/>
      <c r="F314" s="25"/>
      <c r="G314" s="32"/>
      <c r="H314" s="25"/>
      <c r="I314" s="34" t="str">
        <f aca="false">IF($A314="","",IFERROR(F314/E314,0))</f>
        <v/>
      </c>
      <c r="J314" s="26" t="str">
        <f aca="false">IF($A314="","",IFERROR(E314/G314,0))</f>
        <v/>
      </c>
      <c r="K314" s="24"/>
    </row>
    <row r="315" customFormat="false" ht="15" hidden="false" customHeight="false" outlineLevel="0" collapsed="false">
      <c r="A315" s="27"/>
      <c r="B315" s="23" t="str">
        <f aca="false">IF($A315="","",TEXT($A315,"mmmm"))</f>
        <v/>
      </c>
      <c r="C315" s="28"/>
      <c r="D315" s="28"/>
      <c r="E315" s="29"/>
      <c r="F315" s="29"/>
      <c r="G315" s="33"/>
      <c r="H315" s="29"/>
      <c r="I315" s="34" t="str">
        <f aca="false">IF($A315="","",IFERROR(F315/E315,0))</f>
        <v/>
      </c>
      <c r="J315" s="26" t="str">
        <f aca="false">IF($A315="","",IFERROR(E315/G315,0))</f>
        <v/>
      </c>
      <c r="K315" s="28"/>
    </row>
    <row r="316" customFormat="false" ht="15" hidden="false" customHeight="false" outlineLevel="0" collapsed="false">
      <c r="A316" s="22"/>
      <c r="B316" s="23" t="str">
        <f aca="false">IF($A316="","",TEXT($A316,"mmmm"))</f>
        <v/>
      </c>
      <c r="C316" s="24"/>
      <c r="D316" s="24"/>
      <c r="E316" s="25"/>
      <c r="F316" s="25"/>
      <c r="G316" s="32"/>
      <c r="H316" s="25"/>
      <c r="I316" s="34" t="str">
        <f aca="false">IF($A316="","",IFERROR(F316/E316,0))</f>
        <v/>
      </c>
      <c r="J316" s="26" t="str">
        <f aca="false">IF($A316="","",IFERROR(E316/G316,0))</f>
        <v/>
      </c>
      <c r="K316" s="24"/>
    </row>
    <row r="317" customFormat="false" ht="15" hidden="false" customHeight="false" outlineLevel="0" collapsed="false">
      <c r="A317" s="27"/>
      <c r="B317" s="23" t="str">
        <f aca="false">IF($A317="","",TEXT($A317,"mmmm"))</f>
        <v/>
      </c>
      <c r="C317" s="28"/>
      <c r="D317" s="28"/>
      <c r="E317" s="29"/>
      <c r="F317" s="29"/>
      <c r="G317" s="33"/>
      <c r="H317" s="29"/>
      <c r="I317" s="34" t="str">
        <f aca="false">IF($A317="","",IFERROR(F317/E317,0))</f>
        <v/>
      </c>
      <c r="J317" s="26" t="str">
        <f aca="false">IF($A317="","",IFERROR(E317/G317,0))</f>
        <v/>
      </c>
      <c r="K317" s="28"/>
    </row>
    <row r="318" customFormat="false" ht="15" hidden="false" customHeight="false" outlineLevel="0" collapsed="false">
      <c r="A318" s="22"/>
      <c r="B318" s="23" t="str">
        <f aca="false">IF($A318="","",TEXT($A318,"mmmm"))</f>
        <v/>
      </c>
      <c r="C318" s="24"/>
      <c r="D318" s="24"/>
      <c r="E318" s="25"/>
      <c r="F318" s="25"/>
      <c r="G318" s="32"/>
      <c r="H318" s="25"/>
      <c r="I318" s="34" t="str">
        <f aca="false">IF($A318="","",IFERROR(F318/E318,0))</f>
        <v/>
      </c>
      <c r="J318" s="26" t="str">
        <f aca="false">IF($A318="","",IFERROR(E318/G318,0))</f>
        <v/>
      </c>
      <c r="K318" s="24"/>
    </row>
    <row r="319" customFormat="false" ht="15" hidden="false" customHeight="false" outlineLevel="0" collapsed="false">
      <c r="A319" s="27"/>
      <c r="B319" s="23" t="str">
        <f aca="false">IF($A319="","",TEXT($A319,"mmmm"))</f>
        <v/>
      </c>
      <c r="C319" s="28"/>
      <c r="D319" s="28"/>
      <c r="E319" s="29"/>
      <c r="F319" s="29"/>
      <c r="G319" s="33"/>
      <c r="H319" s="29"/>
      <c r="I319" s="34" t="str">
        <f aca="false">IF($A319="","",IFERROR(F319/E319,0))</f>
        <v/>
      </c>
      <c r="J319" s="26" t="str">
        <f aca="false">IF($A319="","",IFERROR(E319/G319,0))</f>
        <v/>
      </c>
      <c r="K319" s="28"/>
    </row>
    <row r="320" customFormat="false" ht="15" hidden="false" customHeight="false" outlineLevel="0" collapsed="false">
      <c r="A320" s="22"/>
      <c r="B320" s="23" t="str">
        <f aca="false">IF($A320="","",TEXT($A320,"mmmm"))</f>
        <v/>
      </c>
      <c r="C320" s="24"/>
      <c r="D320" s="24"/>
      <c r="E320" s="25"/>
      <c r="F320" s="25"/>
      <c r="G320" s="32"/>
      <c r="H320" s="25"/>
      <c r="I320" s="34" t="str">
        <f aca="false">IF($A320="","",IFERROR(F320/E320,0))</f>
        <v/>
      </c>
      <c r="J320" s="26" t="str">
        <f aca="false">IF($A320="","",IFERROR(E320/G320,0))</f>
        <v/>
      </c>
      <c r="K320" s="24"/>
    </row>
    <row r="321" customFormat="false" ht="15" hidden="false" customHeight="false" outlineLevel="0" collapsed="false">
      <c r="A321" s="27"/>
      <c r="B321" s="23" t="str">
        <f aca="false">IF($A321="","",TEXT($A321,"mmmm"))</f>
        <v/>
      </c>
      <c r="C321" s="28"/>
      <c r="D321" s="28"/>
      <c r="E321" s="29"/>
      <c r="F321" s="29"/>
      <c r="G321" s="33"/>
      <c r="H321" s="29"/>
      <c r="I321" s="34" t="str">
        <f aca="false">IF($A321="","",IFERROR(F321/E321,0))</f>
        <v/>
      </c>
      <c r="J321" s="26" t="str">
        <f aca="false">IF($A321="","",IFERROR(E321/G321,0))</f>
        <v/>
      </c>
      <c r="K321" s="28"/>
    </row>
    <row r="322" customFormat="false" ht="15" hidden="false" customHeight="false" outlineLevel="0" collapsed="false">
      <c r="A322" s="22"/>
      <c r="B322" s="23" t="str">
        <f aca="false">IF($A322="","",TEXT($A322,"mmmm"))</f>
        <v/>
      </c>
      <c r="C322" s="24"/>
      <c r="D322" s="24"/>
      <c r="E322" s="25"/>
      <c r="F322" s="25"/>
      <c r="G322" s="32"/>
      <c r="H322" s="25"/>
      <c r="I322" s="34" t="str">
        <f aca="false">IF($A322="","",IFERROR(F322/E322,0))</f>
        <v/>
      </c>
      <c r="J322" s="26" t="str">
        <f aca="false">IF($A322="","",IFERROR(E322/G322,0))</f>
        <v/>
      </c>
      <c r="K322" s="24"/>
    </row>
    <row r="323" customFormat="false" ht="15" hidden="false" customHeight="false" outlineLevel="0" collapsed="false">
      <c r="A323" s="27"/>
      <c r="B323" s="23" t="str">
        <f aca="false">IF($A323="","",TEXT($A323,"mmmm"))</f>
        <v/>
      </c>
      <c r="C323" s="28"/>
      <c r="D323" s="28"/>
      <c r="E323" s="29"/>
      <c r="F323" s="29"/>
      <c r="G323" s="33"/>
      <c r="H323" s="29"/>
      <c r="I323" s="34" t="str">
        <f aca="false">IF($A323="","",IFERROR(F323/E323,0))</f>
        <v/>
      </c>
      <c r="J323" s="26" t="str">
        <f aca="false">IF($A323="","",IFERROR(E323/G323,0))</f>
        <v/>
      </c>
      <c r="K323" s="28"/>
    </row>
    <row r="324" customFormat="false" ht="15" hidden="false" customHeight="false" outlineLevel="0" collapsed="false">
      <c r="A324" s="22"/>
      <c r="B324" s="23" t="str">
        <f aca="false">IF($A324="","",TEXT($A324,"mmmm"))</f>
        <v/>
      </c>
      <c r="C324" s="24"/>
      <c r="D324" s="24"/>
      <c r="E324" s="25"/>
      <c r="F324" s="25"/>
      <c r="G324" s="32"/>
      <c r="H324" s="25"/>
      <c r="I324" s="34" t="str">
        <f aca="false">IF($A324="","",IFERROR(F324/E324,0))</f>
        <v/>
      </c>
      <c r="J324" s="26" t="str">
        <f aca="false">IF($A324="","",IFERROR(E324/G324,0))</f>
        <v/>
      </c>
      <c r="K324" s="24"/>
    </row>
    <row r="325" customFormat="false" ht="15" hidden="false" customHeight="false" outlineLevel="0" collapsed="false">
      <c r="A325" s="27"/>
      <c r="B325" s="23" t="str">
        <f aca="false">IF($A325="","",TEXT($A325,"mmmm"))</f>
        <v/>
      </c>
      <c r="C325" s="28"/>
      <c r="D325" s="28"/>
      <c r="E325" s="29"/>
      <c r="F325" s="29"/>
      <c r="G325" s="33"/>
      <c r="H325" s="29"/>
      <c r="I325" s="34" t="str">
        <f aca="false">IF($A325="","",IFERROR(F325/E325,0))</f>
        <v/>
      </c>
      <c r="J325" s="26" t="str">
        <f aca="false">IF($A325="","",IFERROR(E325/G325,0))</f>
        <v/>
      </c>
      <c r="K325" s="28"/>
    </row>
    <row r="326" customFormat="false" ht="15" hidden="false" customHeight="false" outlineLevel="0" collapsed="false">
      <c r="A326" s="22"/>
      <c r="B326" s="23" t="str">
        <f aca="false">IF($A326="","",TEXT($A326,"mmmm"))</f>
        <v/>
      </c>
      <c r="C326" s="24"/>
      <c r="D326" s="24"/>
      <c r="E326" s="25"/>
      <c r="F326" s="25"/>
      <c r="G326" s="32"/>
      <c r="H326" s="25"/>
      <c r="I326" s="34" t="str">
        <f aca="false">IF($A326="","",IFERROR(F326/E326,0))</f>
        <v/>
      </c>
      <c r="J326" s="26" t="str">
        <f aca="false">IF($A326="","",IFERROR(E326/G326,0))</f>
        <v/>
      </c>
      <c r="K326" s="24"/>
    </row>
    <row r="327" customFormat="false" ht="15" hidden="false" customHeight="false" outlineLevel="0" collapsed="false">
      <c r="A327" s="27"/>
      <c r="B327" s="23" t="str">
        <f aca="false">IF($A327="","",TEXT($A327,"mmmm"))</f>
        <v/>
      </c>
      <c r="C327" s="28"/>
      <c r="D327" s="28"/>
      <c r="E327" s="29"/>
      <c r="F327" s="29"/>
      <c r="G327" s="33"/>
      <c r="H327" s="29"/>
      <c r="I327" s="34" t="str">
        <f aca="false">IF($A327="","",IFERROR(F327/E327,0))</f>
        <v/>
      </c>
      <c r="J327" s="26" t="str">
        <f aca="false">IF($A327="","",IFERROR(E327/G327,0))</f>
        <v/>
      </c>
      <c r="K327" s="28"/>
    </row>
    <row r="328" customFormat="false" ht="15" hidden="false" customHeight="false" outlineLevel="0" collapsed="false">
      <c r="A328" s="22"/>
      <c r="B328" s="23" t="str">
        <f aca="false">IF($A328="","",TEXT($A328,"mmmm"))</f>
        <v/>
      </c>
      <c r="C328" s="24"/>
      <c r="D328" s="24"/>
      <c r="E328" s="25"/>
      <c r="F328" s="25"/>
      <c r="G328" s="32"/>
      <c r="H328" s="25"/>
      <c r="I328" s="34" t="str">
        <f aca="false">IF($A328="","",IFERROR(F328/E328,0))</f>
        <v/>
      </c>
      <c r="J328" s="26" t="str">
        <f aca="false">IF($A328="","",IFERROR(E328/G328,0))</f>
        <v/>
      </c>
      <c r="K328" s="24"/>
    </row>
    <row r="329" customFormat="false" ht="15" hidden="false" customHeight="false" outlineLevel="0" collapsed="false">
      <c r="A329" s="27"/>
      <c r="B329" s="23" t="str">
        <f aca="false">IF($A329="","",TEXT($A329,"mmmm"))</f>
        <v/>
      </c>
      <c r="C329" s="28"/>
      <c r="D329" s="28"/>
      <c r="E329" s="29"/>
      <c r="F329" s="29"/>
      <c r="G329" s="33"/>
      <c r="H329" s="29"/>
      <c r="I329" s="34" t="str">
        <f aca="false">IF($A329="","",IFERROR(F329/E329,0))</f>
        <v/>
      </c>
      <c r="J329" s="26" t="str">
        <f aca="false">IF($A329="","",IFERROR(E329/G329,0))</f>
        <v/>
      </c>
      <c r="K329" s="28"/>
    </row>
    <row r="330" customFormat="false" ht="15" hidden="false" customHeight="false" outlineLevel="0" collapsed="false">
      <c r="A330" s="22"/>
      <c r="B330" s="23" t="str">
        <f aca="false">IF($A330="","",TEXT($A330,"mmmm"))</f>
        <v/>
      </c>
      <c r="C330" s="24"/>
      <c r="D330" s="24"/>
      <c r="E330" s="25"/>
      <c r="F330" s="25"/>
      <c r="G330" s="32"/>
      <c r="H330" s="25"/>
      <c r="I330" s="34" t="str">
        <f aca="false">IF($A330="","",IFERROR(F330/E330,0))</f>
        <v/>
      </c>
      <c r="J330" s="26" t="str">
        <f aca="false">IF($A330="","",IFERROR(E330/G330,0))</f>
        <v/>
      </c>
      <c r="K330" s="24"/>
    </row>
    <row r="331" customFormat="false" ht="15" hidden="false" customHeight="false" outlineLevel="0" collapsed="false">
      <c r="A331" s="27"/>
      <c r="B331" s="23" t="str">
        <f aca="false">IF($A331="","",TEXT($A331,"mmmm"))</f>
        <v/>
      </c>
      <c r="C331" s="28"/>
      <c r="D331" s="28"/>
      <c r="E331" s="29"/>
      <c r="F331" s="29"/>
      <c r="G331" s="33"/>
      <c r="H331" s="29"/>
      <c r="I331" s="34" t="str">
        <f aca="false">IF($A331="","",IFERROR(F331/E331,0))</f>
        <v/>
      </c>
      <c r="J331" s="26" t="str">
        <f aca="false">IF($A331="","",IFERROR(E331/G331,0))</f>
        <v/>
      </c>
      <c r="K331" s="28"/>
    </row>
    <row r="332" customFormat="false" ht="15" hidden="false" customHeight="false" outlineLevel="0" collapsed="false">
      <c r="A332" s="22"/>
      <c r="B332" s="23" t="str">
        <f aca="false">IF($A332="","",TEXT($A332,"mmmm"))</f>
        <v/>
      </c>
      <c r="C332" s="24"/>
      <c r="D332" s="24"/>
      <c r="E332" s="25"/>
      <c r="F332" s="25"/>
      <c r="G332" s="32"/>
      <c r="H332" s="25"/>
      <c r="I332" s="34" t="str">
        <f aca="false">IF($A332="","",IFERROR(F332/E332,0))</f>
        <v/>
      </c>
      <c r="J332" s="26" t="str">
        <f aca="false">IF($A332="","",IFERROR(E332/G332,0))</f>
        <v/>
      </c>
      <c r="K332" s="24"/>
    </row>
    <row r="333" customFormat="false" ht="15" hidden="false" customHeight="false" outlineLevel="0" collapsed="false">
      <c r="A333" s="27"/>
      <c r="B333" s="23" t="str">
        <f aca="false">IF($A333="","",TEXT($A333,"mmmm"))</f>
        <v/>
      </c>
      <c r="C333" s="28"/>
      <c r="D333" s="28"/>
      <c r="E333" s="29"/>
      <c r="F333" s="29"/>
      <c r="G333" s="33"/>
      <c r="H333" s="29"/>
      <c r="I333" s="34" t="str">
        <f aca="false">IF($A333="","",IFERROR(F333/E333,0))</f>
        <v/>
      </c>
      <c r="J333" s="26" t="str">
        <f aca="false">IF($A333="","",IFERROR(E333/G333,0))</f>
        <v/>
      </c>
      <c r="K333" s="28"/>
    </row>
    <row r="334" customFormat="false" ht="15" hidden="false" customHeight="false" outlineLevel="0" collapsed="false">
      <c r="A334" s="22"/>
      <c r="B334" s="23" t="str">
        <f aca="false">IF($A334="","",TEXT($A334,"mmmm"))</f>
        <v/>
      </c>
      <c r="C334" s="24"/>
      <c r="D334" s="24"/>
      <c r="E334" s="25"/>
      <c r="F334" s="25"/>
      <c r="G334" s="32"/>
      <c r="H334" s="25"/>
      <c r="I334" s="34" t="str">
        <f aca="false">IF($A334="","",IFERROR(F334/E334,0))</f>
        <v/>
      </c>
      <c r="J334" s="26" t="str">
        <f aca="false">IF($A334="","",IFERROR(E334/G334,0))</f>
        <v/>
      </c>
      <c r="K334" s="24"/>
    </row>
    <row r="335" customFormat="false" ht="15" hidden="false" customHeight="false" outlineLevel="0" collapsed="false">
      <c r="A335" s="27"/>
      <c r="B335" s="23" t="str">
        <f aca="false">IF($A335="","",TEXT($A335,"mmmm"))</f>
        <v/>
      </c>
      <c r="C335" s="28"/>
      <c r="D335" s="28"/>
      <c r="E335" s="29"/>
      <c r="F335" s="29"/>
      <c r="G335" s="33"/>
      <c r="H335" s="29"/>
      <c r="I335" s="34" t="str">
        <f aca="false">IF($A335="","",IFERROR(F335/E335,0))</f>
        <v/>
      </c>
      <c r="J335" s="26" t="str">
        <f aca="false">IF($A335="","",IFERROR(E335/G335,0))</f>
        <v/>
      </c>
      <c r="K335" s="28"/>
    </row>
    <row r="336" customFormat="false" ht="15" hidden="false" customHeight="false" outlineLevel="0" collapsed="false">
      <c r="A336" s="22"/>
      <c r="B336" s="23" t="str">
        <f aca="false">IF($A336="","",TEXT($A336,"mmmm"))</f>
        <v/>
      </c>
      <c r="C336" s="24"/>
      <c r="D336" s="24"/>
      <c r="E336" s="25"/>
      <c r="F336" s="25"/>
      <c r="G336" s="32"/>
      <c r="H336" s="25"/>
      <c r="I336" s="34" t="str">
        <f aca="false">IF($A336="","",IFERROR(F336/E336,0))</f>
        <v/>
      </c>
      <c r="J336" s="26" t="str">
        <f aca="false">IF($A336="","",IFERROR(E336/G336,0))</f>
        <v/>
      </c>
      <c r="K336" s="24"/>
    </row>
    <row r="337" customFormat="false" ht="15" hidden="false" customHeight="false" outlineLevel="0" collapsed="false">
      <c r="A337" s="27"/>
      <c r="B337" s="23" t="str">
        <f aca="false">IF($A337="","",TEXT($A337,"mmmm"))</f>
        <v/>
      </c>
      <c r="C337" s="28"/>
      <c r="D337" s="28"/>
      <c r="E337" s="29"/>
      <c r="F337" s="29"/>
      <c r="G337" s="33"/>
      <c r="H337" s="29"/>
      <c r="I337" s="34" t="str">
        <f aca="false">IF($A337="","",IFERROR(F337/E337,0))</f>
        <v/>
      </c>
      <c r="J337" s="26" t="str">
        <f aca="false">IF($A337="","",IFERROR(E337/G337,0))</f>
        <v/>
      </c>
      <c r="K337" s="28"/>
    </row>
    <row r="338" customFormat="false" ht="15" hidden="false" customHeight="false" outlineLevel="0" collapsed="false">
      <c r="A338" s="22"/>
      <c r="B338" s="23" t="str">
        <f aca="false">IF($A338="","",TEXT($A338,"mmmm"))</f>
        <v/>
      </c>
      <c r="C338" s="24"/>
      <c r="D338" s="24"/>
      <c r="E338" s="25"/>
      <c r="F338" s="25"/>
      <c r="G338" s="32"/>
      <c r="H338" s="25"/>
      <c r="I338" s="34" t="str">
        <f aca="false">IF($A338="","",IFERROR(F338/E338,0))</f>
        <v/>
      </c>
      <c r="J338" s="26" t="str">
        <f aca="false">IF($A338="","",IFERROR(E338/G338,0))</f>
        <v/>
      </c>
      <c r="K338" s="24"/>
    </row>
    <row r="339" customFormat="false" ht="15" hidden="false" customHeight="false" outlineLevel="0" collapsed="false">
      <c r="A339" s="27"/>
      <c r="B339" s="23" t="str">
        <f aca="false">IF($A339="","",TEXT($A339,"mmmm"))</f>
        <v/>
      </c>
      <c r="C339" s="28"/>
      <c r="D339" s="28"/>
      <c r="E339" s="29"/>
      <c r="F339" s="29"/>
      <c r="G339" s="33"/>
      <c r="H339" s="29"/>
      <c r="I339" s="34" t="str">
        <f aca="false">IF($A339="","",IFERROR(F339/E339,0))</f>
        <v/>
      </c>
      <c r="J339" s="26" t="str">
        <f aca="false">IF($A339="","",IFERROR(E339/G339,0))</f>
        <v/>
      </c>
      <c r="K339" s="28"/>
    </row>
    <row r="340" customFormat="false" ht="15" hidden="false" customHeight="false" outlineLevel="0" collapsed="false">
      <c r="A340" s="22"/>
      <c r="B340" s="23" t="str">
        <f aca="false">IF($A340="","",TEXT($A340,"mmmm"))</f>
        <v/>
      </c>
      <c r="C340" s="24"/>
      <c r="D340" s="24"/>
      <c r="E340" s="25"/>
      <c r="F340" s="25"/>
      <c r="G340" s="32"/>
      <c r="H340" s="25"/>
      <c r="I340" s="34" t="str">
        <f aca="false">IF($A340="","",IFERROR(F340/E340,0))</f>
        <v/>
      </c>
      <c r="J340" s="26" t="str">
        <f aca="false">IF($A340="","",IFERROR(E340/G340,0))</f>
        <v/>
      </c>
      <c r="K340" s="24"/>
    </row>
    <row r="341" customFormat="false" ht="15" hidden="false" customHeight="false" outlineLevel="0" collapsed="false">
      <c r="A341" s="27"/>
      <c r="B341" s="23" t="str">
        <f aca="false">IF($A341="","",TEXT($A341,"mmmm"))</f>
        <v/>
      </c>
      <c r="C341" s="28"/>
      <c r="D341" s="28"/>
      <c r="E341" s="29"/>
      <c r="F341" s="29"/>
      <c r="G341" s="33"/>
      <c r="H341" s="29"/>
      <c r="I341" s="34" t="str">
        <f aca="false">IF($A341="","",IFERROR(F341/E341,0))</f>
        <v/>
      </c>
      <c r="J341" s="26" t="str">
        <f aca="false">IF($A341="","",IFERROR(E341/G341,0))</f>
        <v/>
      </c>
      <c r="K341" s="28"/>
    </row>
    <row r="342" customFormat="false" ht="15" hidden="false" customHeight="false" outlineLevel="0" collapsed="false">
      <c r="A342" s="22"/>
      <c r="B342" s="23" t="str">
        <f aca="false">IF($A342="","",TEXT($A342,"mmmm"))</f>
        <v/>
      </c>
      <c r="C342" s="24"/>
      <c r="D342" s="24"/>
      <c r="E342" s="25"/>
      <c r="F342" s="25"/>
      <c r="G342" s="32"/>
      <c r="H342" s="25"/>
      <c r="I342" s="34" t="str">
        <f aca="false">IF($A342="","",IFERROR(F342/E342,0))</f>
        <v/>
      </c>
      <c r="J342" s="26" t="str">
        <f aca="false">IF($A342="","",IFERROR(E342/G342,0))</f>
        <v/>
      </c>
      <c r="K342" s="24"/>
    </row>
    <row r="343" customFormat="false" ht="15" hidden="false" customHeight="false" outlineLevel="0" collapsed="false">
      <c r="A343" s="27"/>
      <c r="B343" s="23" t="str">
        <f aca="false">IF($A343="","",TEXT($A343,"mmmm"))</f>
        <v/>
      </c>
      <c r="C343" s="28"/>
      <c r="D343" s="28"/>
      <c r="E343" s="29"/>
      <c r="F343" s="29"/>
      <c r="G343" s="33"/>
      <c r="H343" s="29"/>
      <c r="I343" s="34" t="str">
        <f aca="false">IF($A343="","",IFERROR(F343/E343,0))</f>
        <v/>
      </c>
      <c r="J343" s="26" t="str">
        <f aca="false">IF($A343="","",IFERROR(E343/G343,0))</f>
        <v/>
      </c>
      <c r="K343" s="28"/>
    </row>
    <row r="344" customFormat="false" ht="15" hidden="false" customHeight="false" outlineLevel="0" collapsed="false">
      <c r="A344" s="22"/>
      <c r="B344" s="23" t="str">
        <f aca="false">IF($A344="","",TEXT($A344,"mmmm"))</f>
        <v/>
      </c>
      <c r="C344" s="24"/>
      <c r="D344" s="24"/>
      <c r="E344" s="25"/>
      <c r="F344" s="25"/>
      <c r="G344" s="32"/>
      <c r="H344" s="25"/>
      <c r="I344" s="34" t="str">
        <f aca="false">IF($A344="","",IFERROR(F344/E344,0))</f>
        <v/>
      </c>
      <c r="J344" s="26" t="str">
        <f aca="false">IF($A344="","",IFERROR(E344/G344,0))</f>
        <v/>
      </c>
      <c r="K344" s="24"/>
    </row>
    <row r="345" customFormat="false" ht="15" hidden="false" customHeight="false" outlineLevel="0" collapsed="false">
      <c r="A345" s="27"/>
      <c r="B345" s="23" t="str">
        <f aca="false">IF($A345="","",TEXT($A345,"mmmm"))</f>
        <v/>
      </c>
      <c r="C345" s="28"/>
      <c r="D345" s="28"/>
      <c r="E345" s="29"/>
      <c r="F345" s="29"/>
      <c r="G345" s="33"/>
      <c r="H345" s="29"/>
      <c r="I345" s="34" t="str">
        <f aca="false">IF($A345="","",IFERROR(F345/E345,0))</f>
        <v/>
      </c>
      <c r="J345" s="26" t="str">
        <f aca="false">IF($A345="","",IFERROR(E345/G345,0))</f>
        <v/>
      </c>
      <c r="K345" s="28"/>
    </row>
    <row r="346" customFormat="false" ht="15" hidden="false" customHeight="false" outlineLevel="0" collapsed="false">
      <c r="A346" s="22"/>
      <c r="B346" s="23" t="str">
        <f aca="false">IF($A346="","",TEXT($A346,"mmmm"))</f>
        <v/>
      </c>
      <c r="C346" s="24"/>
      <c r="D346" s="24"/>
      <c r="E346" s="25"/>
      <c r="F346" s="25"/>
      <c r="G346" s="32"/>
      <c r="H346" s="25"/>
      <c r="I346" s="34" t="str">
        <f aca="false">IF($A346="","",IFERROR(F346/E346,0))</f>
        <v/>
      </c>
      <c r="J346" s="26" t="str">
        <f aca="false">IF($A346="","",IFERROR(E346/G346,0))</f>
        <v/>
      </c>
      <c r="K346" s="24"/>
    </row>
    <row r="347" customFormat="false" ht="15" hidden="false" customHeight="false" outlineLevel="0" collapsed="false">
      <c r="A347" s="27"/>
      <c r="B347" s="23" t="str">
        <f aca="false">IF($A347="","",TEXT($A347,"mmmm"))</f>
        <v/>
      </c>
      <c r="C347" s="28"/>
      <c r="D347" s="28"/>
      <c r="E347" s="29"/>
      <c r="F347" s="29"/>
      <c r="G347" s="33"/>
      <c r="H347" s="29"/>
      <c r="I347" s="34" t="str">
        <f aca="false">IF($A347="","",IFERROR(F347/E347,0))</f>
        <v/>
      </c>
      <c r="J347" s="26" t="str">
        <f aca="false">IF($A347="","",IFERROR(E347/G347,0))</f>
        <v/>
      </c>
      <c r="K347" s="28"/>
    </row>
    <row r="348" customFormat="false" ht="15" hidden="false" customHeight="false" outlineLevel="0" collapsed="false">
      <c r="A348" s="22"/>
      <c r="B348" s="23" t="str">
        <f aca="false">IF($A348="","",TEXT($A348,"mmmm"))</f>
        <v/>
      </c>
      <c r="C348" s="24"/>
      <c r="D348" s="24"/>
      <c r="E348" s="25"/>
      <c r="F348" s="25"/>
      <c r="G348" s="32"/>
      <c r="H348" s="25"/>
      <c r="I348" s="34" t="str">
        <f aca="false">IF($A348="","",IFERROR(F348/E348,0))</f>
        <v/>
      </c>
      <c r="J348" s="26" t="str">
        <f aca="false">IF($A348="","",IFERROR(E348/G348,0))</f>
        <v/>
      </c>
      <c r="K348" s="24"/>
    </row>
    <row r="349" customFormat="false" ht="15" hidden="false" customHeight="false" outlineLevel="0" collapsed="false">
      <c r="A349" s="27"/>
      <c r="B349" s="23" t="str">
        <f aca="false">IF($A349="","",TEXT($A349,"mmmm"))</f>
        <v/>
      </c>
      <c r="C349" s="28"/>
      <c r="D349" s="28"/>
      <c r="E349" s="29"/>
      <c r="F349" s="29"/>
      <c r="G349" s="33"/>
      <c r="H349" s="29"/>
      <c r="I349" s="34" t="str">
        <f aca="false">IF($A349="","",IFERROR(F349/E349,0))</f>
        <v/>
      </c>
      <c r="J349" s="26" t="str">
        <f aca="false">IF($A349="","",IFERROR(E349/G349,0))</f>
        <v/>
      </c>
      <c r="K349" s="28"/>
    </row>
    <row r="350" customFormat="false" ht="15" hidden="false" customHeight="false" outlineLevel="0" collapsed="false">
      <c r="A350" s="22"/>
      <c r="B350" s="23" t="str">
        <f aca="false">IF($A350="","",TEXT($A350,"mmmm"))</f>
        <v/>
      </c>
      <c r="C350" s="24"/>
      <c r="D350" s="24"/>
      <c r="E350" s="25"/>
      <c r="F350" s="25"/>
      <c r="G350" s="32"/>
      <c r="H350" s="25"/>
      <c r="I350" s="34" t="str">
        <f aca="false">IF($A350="","",IFERROR(F350/E350,0))</f>
        <v/>
      </c>
      <c r="J350" s="26" t="str">
        <f aca="false">IF($A350="","",IFERROR(E350/G350,0))</f>
        <v/>
      </c>
      <c r="K350" s="24"/>
    </row>
    <row r="351" customFormat="false" ht="15" hidden="false" customHeight="false" outlineLevel="0" collapsed="false">
      <c r="A351" s="27"/>
      <c r="B351" s="23" t="str">
        <f aca="false">IF($A351="","",TEXT($A351,"mmmm"))</f>
        <v/>
      </c>
      <c r="C351" s="28"/>
      <c r="D351" s="28"/>
      <c r="E351" s="29"/>
      <c r="F351" s="29"/>
      <c r="G351" s="33"/>
      <c r="H351" s="29"/>
      <c r="I351" s="34" t="str">
        <f aca="false">IF($A351="","",IFERROR(F351/E351,0))</f>
        <v/>
      </c>
      <c r="J351" s="26" t="str">
        <f aca="false">IF($A351="","",IFERROR(E351/G351,0))</f>
        <v/>
      </c>
      <c r="K351" s="28"/>
    </row>
    <row r="352" customFormat="false" ht="15" hidden="false" customHeight="false" outlineLevel="0" collapsed="false">
      <c r="A352" s="22"/>
      <c r="B352" s="23" t="str">
        <f aca="false">IF($A352="","",TEXT($A352,"mmmm"))</f>
        <v/>
      </c>
      <c r="C352" s="24"/>
      <c r="D352" s="24"/>
      <c r="E352" s="25"/>
      <c r="F352" s="25"/>
      <c r="G352" s="32"/>
      <c r="H352" s="25"/>
      <c r="I352" s="34" t="str">
        <f aca="false">IF($A352="","",IFERROR(F352/E352,0))</f>
        <v/>
      </c>
      <c r="J352" s="26" t="str">
        <f aca="false">IF($A352="","",IFERROR(E352/G352,0))</f>
        <v/>
      </c>
      <c r="K352" s="24"/>
    </row>
    <row r="353" customFormat="false" ht="15" hidden="false" customHeight="false" outlineLevel="0" collapsed="false">
      <c r="A353" s="27"/>
      <c r="B353" s="23" t="str">
        <f aca="false">IF($A353="","",TEXT($A353,"mmmm"))</f>
        <v/>
      </c>
      <c r="C353" s="28"/>
      <c r="D353" s="28"/>
      <c r="E353" s="29"/>
      <c r="F353" s="29"/>
      <c r="G353" s="33"/>
      <c r="H353" s="29"/>
      <c r="I353" s="34" t="str">
        <f aca="false">IF($A353="","",IFERROR(F353/E353,0))</f>
        <v/>
      </c>
      <c r="J353" s="26" t="str">
        <f aca="false">IF($A353="","",IFERROR(E353/G353,0))</f>
        <v/>
      </c>
      <c r="K353" s="28"/>
    </row>
    <row r="354" customFormat="false" ht="15" hidden="false" customHeight="false" outlineLevel="0" collapsed="false">
      <c r="A354" s="22"/>
      <c r="B354" s="23" t="str">
        <f aca="false">IF($A354="","",TEXT($A354,"mmmm"))</f>
        <v/>
      </c>
      <c r="C354" s="24"/>
      <c r="D354" s="24"/>
      <c r="E354" s="25"/>
      <c r="F354" s="25"/>
      <c r="G354" s="32"/>
      <c r="H354" s="25"/>
      <c r="I354" s="34" t="str">
        <f aca="false">IF($A354="","",IFERROR(F354/E354,0))</f>
        <v/>
      </c>
      <c r="J354" s="26" t="str">
        <f aca="false">IF($A354="","",IFERROR(E354/G354,0))</f>
        <v/>
      </c>
      <c r="K354" s="24"/>
    </row>
    <row r="355" customFormat="false" ht="15" hidden="false" customHeight="false" outlineLevel="0" collapsed="false">
      <c r="A355" s="27"/>
      <c r="B355" s="23" t="str">
        <f aca="false">IF($A355="","",TEXT($A355,"mmmm"))</f>
        <v/>
      </c>
      <c r="C355" s="28"/>
      <c r="D355" s="28"/>
      <c r="E355" s="29"/>
      <c r="F355" s="29"/>
      <c r="G355" s="33"/>
      <c r="H355" s="29"/>
      <c r="I355" s="34" t="str">
        <f aca="false">IF($A355="","",IFERROR(F355/E355,0))</f>
        <v/>
      </c>
      <c r="J355" s="26" t="str">
        <f aca="false">IF($A355="","",IFERROR(E355/G355,0))</f>
        <v/>
      </c>
      <c r="K355" s="28"/>
    </row>
    <row r="356" customFormat="false" ht="15" hidden="false" customHeight="false" outlineLevel="0" collapsed="false">
      <c r="A356" s="22"/>
      <c r="B356" s="23" t="str">
        <f aca="false">IF($A356="","",TEXT($A356,"mmmm"))</f>
        <v/>
      </c>
      <c r="C356" s="24"/>
      <c r="D356" s="24"/>
      <c r="E356" s="25"/>
      <c r="F356" s="25"/>
      <c r="G356" s="32"/>
      <c r="H356" s="25"/>
      <c r="I356" s="34" t="str">
        <f aca="false">IF($A356="","",IFERROR(F356/E356,0))</f>
        <v/>
      </c>
      <c r="J356" s="26" t="str">
        <f aca="false">IF($A356="","",IFERROR(E356/G356,0))</f>
        <v/>
      </c>
      <c r="K356" s="24"/>
    </row>
    <row r="357" customFormat="false" ht="15" hidden="false" customHeight="false" outlineLevel="0" collapsed="false">
      <c r="A357" s="27"/>
      <c r="B357" s="23" t="str">
        <f aca="false">IF($A357="","",TEXT($A357,"mmmm"))</f>
        <v/>
      </c>
      <c r="C357" s="28"/>
      <c r="D357" s="28"/>
      <c r="E357" s="29"/>
      <c r="F357" s="29"/>
      <c r="G357" s="33"/>
      <c r="H357" s="29"/>
      <c r="I357" s="34" t="str">
        <f aca="false">IF($A357="","",IFERROR(F357/E357,0))</f>
        <v/>
      </c>
      <c r="J357" s="26" t="str">
        <f aca="false">IF($A357="","",IFERROR(E357/G357,0))</f>
        <v/>
      </c>
      <c r="K357" s="28"/>
    </row>
    <row r="358" customFormat="false" ht="15" hidden="false" customHeight="false" outlineLevel="0" collapsed="false">
      <c r="A358" s="22"/>
      <c r="B358" s="23" t="str">
        <f aca="false">IF($A358="","",TEXT($A358,"mmmm"))</f>
        <v/>
      </c>
      <c r="C358" s="24"/>
      <c r="D358" s="24"/>
      <c r="E358" s="25"/>
      <c r="F358" s="25"/>
      <c r="G358" s="32"/>
      <c r="H358" s="25"/>
      <c r="I358" s="34" t="str">
        <f aca="false">IF($A358="","",IFERROR(F358/E358,0))</f>
        <v/>
      </c>
      <c r="J358" s="26" t="str">
        <f aca="false">IF($A358="","",IFERROR(E358/G358,0))</f>
        <v/>
      </c>
      <c r="K358" s="24"/>
    </row>
    <row r="359" customFormat="false" ht="15" hidden="false" customHeight="false" outlineLevel="0" collapsed="false">
      <c r="A359" s="27"/>
      <c r="B359" s="23" t="str">
        <f aca="false">IF($A359="","",TEXT($A359,"mmmm"))</f>
        <v/>
      </c>
      <c r="C359" s="28"/>
      <c r="D359" s="28"/>
      <c r="E359" s="29"/>
      <c r="F359" s="29"/>
      <c r="G359" s="33"/>
      <c r="H359" s="29"/>
      <c r="I359" s="34" t="str">
        <f aca="false">IF($A359="","",IFERROR(F359/E359,0))</f>
        <v/>
      </c>
      <c r="J359" s="26" t="str">
        <f aca="false">IF($A359="","",IFERROR(E359/G359,0))</f>
        <v/>
      </c>
      <c r="K359" s="28"/>
    </row>
    <row r="360" customFormat="false" ht="15" hidden="false" customHeight="false" outlineLevel="0" collapsed="false">
      <c r="A360" s="22"/>
      <c r="B360" s="23" t="str">
        <f aca="false">IF($A360="","",TEXT($A360,"mmmm"))</f>
        <v/>
      </c>
      <c r="C360" s="24"/>
      <c r="D360" s="24"/>
      <c r="E360" s="25"/>
      <c r="F360" s="25"/>
      <c r="G360" s="32"/>
      <c r="H360" s="25"/>
      <c r="I360" s="34" t="str">
        <f aca="false">IF($A360="","",IFERROR(F360/E360,0))</f>
        <v/>
      </c>
      <c r="J360" s="26" t="str">
        <f aca="false">IF($A360="","",IFERROR(E360/G360,0))</f>
        <v/>
      </c>
      <c r="K360" s="24"/>
    </row>
    <row r="361" customFormat="false" ht="15" hidden="false" customHeight="false" outlineLevel="0" collapsed="false">
      <c r="A361" s="27"/>
      <c r="B361" s="23" t="str">
        <f aca="false">IF($A361="","",TEXT($A361,"mmmm"))</f>
        <v/>
      </c>
      <c r="C361" s="28"/>
      <c r="D361" s="28"/>
      <c r="E361" s="29"/>
      <c r="F361" s="29"/>
      <c r="G361" s="33"/>
      <c r="H361" s="29"/>
      <c r="I361" s="34" t="str">
        <f aca="false">IF($A361="","",IFERROR(F361/E361,0))</f>
        <v/>
      </c>
      <c r="J361" s="26" t="str">
        <f aca="false">IF($A361="","",IFERROR(E361/G361,0))</f>
        <v/>
      </c>
      <c r="K361" s="28"/>
    </row>
    <row r="362" customFormat="false" ht="15" hidden="false" customHeight="false" outlineLevel="0" collapsed="false">
      <c r="A362" s="22"/>
      <c r="B362" s="23" t="str">
        <f aca="false">IF($A362="","",TEXT($A362,"mmmm"))</f>
        <v/>
      </c>
      <c r="C362" s="24"/>
      <c r="D362" s="24"/>
      <c r="E362" s="25"/>
      <c r="F362" s="25"/>
      <c r="G362" s="32"/>
      <c r="H362" s="25"/>
      <c r="I362" s="34" t="str">
        <f aca="false">IF($A362="","",IFERROR(F362/E362,0))</f>
        <v/>
      </c>
      <c r="J362" s="26" t="str">
        <f aca="false">IF($A362="","",IFERROR(E362/G362,0))</f>
        <v/>
      </c>
      <c r="K362" s="24"/>
    </row>
    <row r="363" customFormat="false" ht="15" hidden="false" customHeight="false" outlineLevel="0" collapsed="false">
      <c r="A363" s="27"/>
      <c r="B363" s="23" t="str">
        <f aca="false">IF($A363="","",TEXT($A363,"mmmm"))</f>
        <v/>
      </c>
      <c r="C363" s="28"/>
      <c r="D363" s="28"/>
      <c r="E363" s="29"/>
      <c r="F363" s="29"/>
      <c r="G363" s="33"/>
      <c r="H363" s="29"/>
      <c r="I363" s="34" t="str">
        <f aca="false">IF($A363="","",IFERROR(F363/E363,0))</f>
        <v/>
      </c>
      <c r="J363" s="26" t="str">
        <f aca="false">IF($A363="","",IFERROR(E363/G363,0))</f>
        <v/>
      </c>
      <c r="K363" s="28"/>
    </row>
    <row r="364" customFormat="false" ht="15" hidden="false" customHeight="false" outlineLevel="0" collapsed="false">
      <c r="A364" s="22"/>
      <c r="B364" s="23" t="str">
        <f aca="false">IF($A364="","",TEXT($A364,"mmmm"))</f>
        <v/>
      </c>
      <c r="C364" s="24"/>
      <c r="D364" s="24"/>
      <c r="E364" s="25"/>
      <c r="F364" s="25"/>
      <c r="G364" s="32"/>
      <c r="H364" s="25"/>
      <c r="I364" s="34" t="str">
        <f aca="false">IF($A364="","",IFERROR(F364/E364,0))</f>
        <v/>
      </c>
      <c r="J364" s="26" t="str">
        <f aca="false">IF($A364="","",IFERROR(E364/G364,0))</f>
        <v/>
      </c>
      <c r="K364" s="24"/>
    </row>
    <row r="365" customFormat="false" ht="15" hidden="false" customHeight="false" outlineLevel="0" collapsed="false">
      <c r="A365" s="27"/>
      <c r="B365" s="23" t="str">
        <f aca="false">IF($A365="","",TEXT($A365,"mmmm"))</f>
        <v/>
      </c>
      <c r="C365" s="28"/>
      <c r="D365" s="28"/>
      <c r="E365" s="29"/>
      <c r="F365" s="29"/>
      <c r="G365" s="33"/>
      <c r="H365" s="29"/>
      <c r="I365" s="34" t="str">
        <f aca="false">IF($A365="","",IFERROR(F365/E365,0))</f>
        <v/>
      </c>
      <c r="J365" s="26" t="str">
        <f aca="false">IF($A365="","",IFERROR(E365/G365,0))</f>
        <v/>
      </c>
      <c r="K365" s="28"/>
    </row>
    <row r="366" customFormat="false" ht="15" hidden="false" customHeight="false" outlineLevel="0" collapsed="false">
      <c r="A366" s="22"/>
      <c r="B366" s="23" t="str">
        <f aca="false">IF($A366="","",TEXT($A366,"mmmm"))</f>
        <v/>
      </c>
      <c r="C366" s="24"/>
      <c r="D366" s="24"/>
      <c r="E366" s="25"/>
      <c r="F366" s="25"/>
      <c r="G366" s="32"/>
      <c r="H366" s="25"/>
      <c r="I366" s="34" t="str">
        <f aca="false">IF($A366="","",IFERROR(F366/E366,0))</f>
        <v/>
      </c>
      <c r="J366" s="26" t="str">
        <f aca="false">IF($A366="","",IFERROR(E366/G366,0))</f>
        <v/>
      </c>
      <c r="K366" s="24"/>
    </row>
    <row r="367" customFormat="false" ht="15" hidden="false" customHeight="false" outlineLevel="0" collapsed="false">
      <c r="A367" s="27"/>
      <c r="B367" s="23" t="str">
        <f aca="false">IF($A367="","",TEXT($A367,"mmmm"))</f>
        <v/>
      </c>
      <c r="C367" s="28"/>
      <c r="D367" s="28"/>
      <c r="E367" s="29"/>
      <c r="F367" s="29"/>
      <c r="G367" s="33"/>
      <c r="H367" s="29"/>
      <c r="I367" s="34" t="str">
        <f aca="false">IF($A367="","",IFERROR(F367/E367,0))</f>
        <v/>
      </c>
      <c r="J367" s="26" t="str">
        <f aca="false">IF($A367="","",IFERROR(E367/G367,0))</f>
        <v/>
      </c>
      <c r="K367" s="28"/>
    </row>
    <row r="368" customFormat="false" ht="15" hidden="false" customHeight="false" outlineLevel="0" collapsed="false">
      <c r="A368" s="22"/>
      <c r="B368" s="23" t="str">
        <f aca="false">IF($A368="","",TEXT($A368,"mmmm"))</f>
        <v/>
      </c>
      <c r="C368" s="24"/>
      <c r="D368" s="24"/>
      <c r="E368" s="25"/>
      <c r="F368" s="25"/>
      <c r="G368" s="32"/>
      <c r="H368" s="25"/>
      <c r="I368" s="34" t="str">
        <f aca="false">IF($A368="","",IFERROR(F368/E368,0))</f>
        <v/>
      </c>
      <c r="J368" s="26" t="str">
        <f aca="false">IF($A368="","",IFERROR(E368/G368,0))</f>
        <v/>
      </c>
      <c r="K368" s="24"/>
    </row>
    <row r="369" customFormat="false" ht="15" hidden="false" customHeight="false" outlineLevel="0" collapsed="false">
      <c r="A369" s="27"/>
      <c r="B369" s="23" t="str">
        <f aca="false">IF($A369="","",TEXT($A369,"mmmm"))</f>
        <v/>
      </c>
      <c r="C369" s="28"/>
      <c r="D369" s="28"/>
      <c r="E369" s="29"/>
      <c r="F369" s="29"/>
      <c r="G369" s="33"/>
      <c r="H369" s="29"/>
      <c r="I369" s="34" t="str">
        <f aca="false">IF($A369="","",IFERROR(F369/E369,0))</f>
        <v/>
      </c>
      <c r="J369" s="26" t="str">
        <f aca="false">IF($A369="","",IFERROR(E369/G369,0))</f>
        <v/>
      </c>
      <c r="K369" s="28"/>
    </row>
    <row r="370" customFormat="false" ht="15" hidden="false" customHeight="false" outlineLevel="0" collapsed="false">
      <c r="A370" s="22"/>
      <c r="B370" s="23" t="str">
        <f aca="false">IF($A370="","",TEXT($A370,"mmmm"))</f>
        <v/>
      </c>
      <c r="C370" s="24"/>
      <c r="D370" s="24"/>
      <c r="E370" s="25"/>
      <c r="F370" s="25"/>
      <c r="G370" s="32"/>
      <c r="H370" s="25"/>
      <c r="I370" s="34" t="str">
        <f aca="false">IF($A370="","",IFERROR(F370/E370,0))</f>
        <v/>
      </c>
      <c r="J370" s="26" t="str">
        <f aca="false">IF($A370="","",IFERROR(E370/G370,0))</f>
        <v/>
      </c>
      <c r="K370" s="24"/>
    </row>
    <row r="371" customFormat="false" ht="15" hidden="false" customHeight="false" outlineLevel="0" collapsed="false">
      <c r="A371" s="27"/>
      <c r="B371" s="23" t="str">
        <f aca="false">IF($A371="","",TEXT($A371,"mmmm"))</f>
        <v/>
      </c>
      <c r="C371" s="28"/>
      <c r="D371" s="28"/>
      <c r="E371" s="29"/>
      <c r="F371" s="29"/>
      <c r="G371" s="33"/>
      <c r="H371" s="29"/>
      <c r="I371" s="34" t="str">
        <f aca="false">IF($A371="","",IFERROR(F371/E371,0))</f>
        <v/>
      </c>
      <c r="J371" s="26" t="str">
        <f aca="false">IF($A371="","",IFERROR(E371/G371,0))</f>
        <v/>
      </c>
      <c r="K371" s="28"/>
    </row>
    <row r="372" customFormat="false" ht="15" hidden="false" customHeight="false" outlineLevel="0" collapsed="false">
      <c r="A372" s="22"/>
      <c r="B372" s="23" t="str">
        <f aca="false">IF($A372="","",TEXT($A372,"mmmm"))</f>
        <v/>
      </c>
      <c r="C372" s="24"/>
      <c r="D372" s="24"/>
      <c r="E372" s="25"/>
      <c r="F372" s="25"/>
      <c r="G372" s="32"/>
      <c r="H372" s="25"/>
      <c r="I372" s="34" t="str">
        <f aca="false">IF($A372="","",IFERROR(F372/E372,0))</f>
        <v/>
      </c>
      <c r="J372" s="26" t="str">
        <f aca="false">IF($A372="","",IFERROR(E372/G372,0))</f>
        <v/>
      </c>
      <c r="K372" s="24"/>
    </row>
    <row r="373" customFormat="false" ht="15" hidden="false" customHeight="false" outlineLevel="0" collapsed="false">
      <c r="A373" s="27"/>
      <c r="B373" s="23" t="str">
        <f aca="false">IF($A373="","",TEXT($A373,"mmmm"))</f>
        <v/>
      </c>
      <c r="C373" s="28"/>
      <c r="D373" s="28"/>
      <c r="E373" s="29"/>
      <c r="F373" s="29"/>
      <c r="G373" s="33"/>
      <c r="H373" s="29"/>
      <c r="I373" s="34" t="str">
        <f aca="false">IF($A373="","",IFERROR(F373/E373,0))</f>
        <v/>
      </c>
      <c r="J373" s="26" t="str">
        <f aca="false">IF($A373="","",IFERROR(E373/G373,0))</f>
        <v/>
      </c>
      <c r="K373" s="28"/>
    </row>
    <row r="374" customFormat="false" ht="15" hidden="false" customHeight="false" outlineLevel="0" collapsed="false">
      <c r="A374" s="22"/>
      <c r="B374" s="23" t="str">
        <f aca="false">IF($A374="","",TEXT($A374,"mmmm"))</f>
        <v/>
      </c>
      <c r="C374" s="24"/>
      <c r="D374" s="24"/>
      <c r="E374" s="25"/>
      <c r="F374" s="25"/>
      <c r="G374" s="32"/>
      <c r="H374" s="25"/>
      <c r="I374" s="34" t="str">
        <f aca="false">IF($A374="","",IFERROR(F374/E374,0))</f>
        <v/>
      </c>
      <c r="J374" s="26" t="str">
        <f aca="false">IF($A374="","",IFERROR(E374/G374,0))</f>
        <v/>
      </c>
      <c r="K374" s="24"/>
    </row>
    <row r="375" customFormat="false" ht="15" hidden="false" customHeight="false" outlineLevel="0" collapsed="false">
      <c r="A375" s="27"/>
      <c r="B375" s="23" t="str">
        <f aca="false">IF($A375="","",TEXT($A375,"mmmm"))</f>
        <v/>
      </c>
      <c r="C375" s="28"/>
      <c r="D375" s="28"/>
      <c r="E375" s="29"/>
      <c r="F375" s="29"/>
      <c r="G375" s="33"/>
      <c r="H375" s="29"/>
      <c r="I375" s="34" t="str">
        <f aca="false">IF($A375="","",IFERROR(F375/E375,0))</f>
        <v/>
      </c>
      <c r="J375" s="26" t="str">
        <f aca="false">IF($A375="","",IFERROR(E375/G375,0))</f>
        <v/>
      </c>
      <c r="K375" s="28"/>
    </row>
    <row r="376" customFormat="false" ht="15" hidden="false" customHeight="false" outlineLevel="0" collapsed="false">
      <c r="A376" s="22"/>
      <c r="B376" s="23" t="str">
        <f aca="false">IF($A376="","",TEXT($A376,"mmmm"))</f>
        <v/>
      </c>
      <c r="C376" s="24"/>
      <c r="D376" s="24"/>
      <c r="E376" s="25"/>
      <c r="F376" s="25"/>
      <c r="G376" s="32"/>
      <c r="H376" s="25"/>
      <c r="I376" s="34" t="str">
        <f aca="false">IF($A376="","",IFERROR(F376/E376,0))</f>
        <v/>
      </c>
      <c r="J376" s="26" t="str">
        <f aca="false">IF($A376="","",IFERROR(E376/G376,0))</f>
        <v/>
      </c>
      <c r="K376" s="24"/>
    </row>
    <row r="377" customFormat="false" ht="15" hidden="false" customHeight="false" outlineLevel="0" collapsed="false">
      <c r="A377" s="27"/>
      <c r="B377" s="23" t="str">
        <f aca="false">IF($A377="","",TEXT($A377,"mmmm"))</f>
        <v/>
      </c>
      <c r="C377" s="28"/>
      <c r="D377" s="28"/>
      <c r="E377" s="29"/>
      <c r="F377" s="29"/>
      <c r="G377" s="33"/>
      <c r="H377" s="29"/>
      <c r="I377" s="34" t="str">
        <f aca="false">IF($A377="","",IFERROR(F377/E377,0))</f>
        <v/>
      </c>
      <c r="J377" s="26" t="str">
        <f aca="false">IF($A377="","",IFERROR(E377/G377,0))</f>
        <v/>
      </c>
      <c r="K377" s="28"/>
    </row>
    <row r="378" customFormat="false" ht="15" hidden="false" customHeight="false" outlineLevel="0" collapsed="false">
      <c r="A378" s="22"/>
      <c r="B378" s="23" t="str">
        <f aca="false">IF($A378="","",TEXT($A378,"mmmm"))</f>
        <v/>
      </c>
      <c r="C378" s="24"/>
      <c r="D378" s="24"/>
      <c r="E378" s="25"/>
      <c r="F378" s="25"/>
      <c r="G378" s="32"/>
      <c r="H378" s="25"/>
      <c r="I378" s="34" t="str">
        <f aca="false">IF($A378="","",IFERROR(F378/E378,0))</f>
        <v/>
      </c>
      <c r="J378" s="26" t="str">
        <f aca="false">IF($A378="","",IFERROR(E378/G378,0))</f>
        <v/>
      </c>
      <c r="K378" s="24"/>
    </row>
    <row r="379" customFormat="false" ht="15" hidden="false" customHeight="false" outlineLevel="0" collapsed="false">
      <c r="A379" s="27"/>
      <c r="B379" s="23" t="str">
        <f aca="false">IF($A379="","",TEXT($A379,"mmmm"))</f>
        <v/>
      </c>
      <c r="C379" s="28"/>
      <c r="D379" s="28"/>
      <c r="E379" s="29"/>
      <c r="F379" s="29"/>
      <c r="G379" s="33"/>
      <c r="H379" s="29"/>
      <c r="I379" s="34" t="str">
        <f aca="false">IF($A379="","",IFERROR(F379/E379,0))</f>
        <v/>
      </c>
      <c r="J379" s="26" t="str">
        <f aca="false">IF($A379="","",IFERROR(E379/G379,0))</f>
        <v/>
      </c>
      <c r="K379" s="28"/>
    </row>
    <row r="380" customFormat="false" ht="15" hidden="false" customHeight="false" outlineLevel="0" collapsed="false">
      <c r="A380" s="22"/>
      <c r="B380" s="23" t="str">
        <f aca="false">IF($A380="","",TEXT($A380,"mmmm"))</f>
        <v/>
      </c>
      <c r="C380" s="24"/>
      <c r="D380" s="24"/>
      <c r="E380" s="25"/>
      <c r="F380" s="25"/>
      <c r="G380" s="32"/>
      <c r="H380" s="25"/>
      <c r="I380" s="34" t="str">
        <f aca="false">IF($A380="","",IFERROR(F380/E380,0))</f>
        <v/>
      </c>
      <c r="J380" s="26" t="str">
        <f aca="false">IF($A380="","",IFERROR(E380/G380,0))</f>
        <v/>
      </c>
      <c r="K380" s="24"/>
    </row>
    <row r="381" customFormat="false" ht="15" hidden="false" customHeight="false" outlineLevel="0" collapsed="false">
      <c r="A381" s="27"/>
      <c r="B381" s="23" t="str">
        <f aca="false">IF($A381="","",TEXT($A381,"mmmm"))</f>
        <v/>
      </c>
      <c r="C381" s="28"/>
      <c r="D381" s="28"/>
      <c r="E381" s="29"/>
      <c r="F381" s="29"/>
      <c r="G381" s="33"/>
      <c r="H381" s="29"/>
      <c r="I381" s="34" t="str">
        <f aca="false">IF($A381="","",IFERROR(F381/E381,0))</f>
        <v/>
      </c>
      <c r="J381" s="26" t="str">
        <f aca="false">IF($A381="","",IFERROR(E381/G381,0))</f>
        <v/>
      </c>
      <c r="K381" s="28"/>
    </row>
    <row r="382" customFormat="false" ht="15" hidden="false" customHeight="false" outlineLevel="0" collapsed="false">
      <c r="A382" s="22"/>
      <c r="B382" s="23" t="str">
        <f aca="false">IF($A382="","",TEXT($A382,"mmmm"))</f>
        <v/>
      </c>
      <c r="C382" s="24"/>
      <c r="D382" s="24"/>
      <c r="E382" s="25"/>
      <c r="F382" s="25"/>
      <c r="G382" s="32"/>
      <c r="H382" s="25"/>
      <c r="I382" s="34" t="str">
        <f aca="false">IF($A382="","",IFERROR(F382/E382,0))</f>
        <v/>
      </c>
      <c r="J382" s="26" t="str">
        <f aca="false">IF($A382="","",IFERROR(E382/G382,0))</f>
        <v/>
      </c>
      <c r="K382" s="24"/>
    </row>
    <row r="383" customFormat="false" ht="15" hidden="false" customHeight="false" outlineLevel="0" collapsed="false">
      <c r="A383" s="27"/>
      <c r="B383" s="23" t="str">
        <f aca="false">IF($A383="","",TEXT($A383,"mmmm"))</f>
        <v/>
      </c>
      <c r="C383" s="28"/>
      <c r="D383" s="28"/>
      <c r="E383" s="29"/>
      <c r="F383" s="29"/>
      <c r="G383" s="33"/>
      <c r="H383" s="29"/>
      <c r="I383" s="34" t="str">
        <f aca="false">IF($A383="","",IFERROR(F383/E383,0))</f>
        <v/>
      </c>
      <c r="J383" s="26" t="str">
        <f aca="false">IF($A383="","",IFERROR(E383/G383,0))</f>
        <v/>
      </c>
      <c r="K383" s="28"/>
    </row>
    <row r="384" customFormat="false" ht="15" hidden="false" customHeight="false" outlineLevel="0" collapsed="false">
      <c r="A384" s="22"/>
      <c r="B384" s="23" t="str">
        <f aca="false">IF($A384="","",TEXT($A384,"mmmm"))</f>
        <v/>
      </c>
      <c r="C384" s="24"/>
      <c r="D384" s="24"/>
      <c r="E384" s="25"/>
      <c r="F384" s="25"/>
      <c r="G384" s="32"/>
      <c r="H384" s="25"/>
      <c r="I384" s="34" t="str">
        <f aca="false">IF($A384="","",IFERROR(F384/E384,0))</f>
        <v/>
      </c>
      <c r="J384" s="26" t="str">
        <f aca="false">IF($A384="","",IFERROR(E384/G384,0))</f>
        <v/>
      </c>
      <c r="K384" s="24"/>
    </row>
    <row r="385" customFormat="false" ht="15" hidden="false" customHeight="false" outlineLevel="0" collapsed="false">
      <c r="A385" s="27"/>
      <c r="B385" s="23" t="str">
        <f aca="false">IF($A385="","",TEXT($A385,"mmmm"))</f>
        <v/>
      </c>
      <c r="C385" s="28"/>
      <c r="D385" s="28"/>
      <c r="E385" s="29"/>
      <c r="F385" s="29"/>
      <c r="G385" s="33"/>
      <c r="H385" s="29"/>
      <c r="I385" s="34" t="str">
        <f aca="false">IF($A385="","",IFERROR(F385/E385,0))</f>
        <v/>
      </c>
      <c r="J385" s="26" t="str">
        <f aca="false">IF($A385="","",IFERROR(E385/G385,0))</f>
        <v/>
      </c>
      <c r="K385" s="28"/>
    </row>
    <row r="386" customFormat="false" ht="15" hidden="false" customHeight="false" outlineLevel="0" collapsed="false">
      <c r="A386" s="22"/>
      <c r="B386" s="23" t="str">
        <f aca="false">IF($A386="","",TEXT($A386,"mmmm"))</f>
        <v/>
      </c>
      <c r="C386" s="24"/>
      <c r="D386" s="24"/>
      <c r="E386" s="25"/>
      <c r="F386" s="25"/>
      <c r="G386" s="32"/>
      <c r="H386" s="25"/>
      <c r="I386" s="34" t="str">
        <f aca="false">IF($A386="","",IFERROR(F386/E386,0))</f>
        <v/>
      </c>
      <c r="J386" s="26" t="str">
        <f aca="false">IF($A386="","",IFERROR(E386/G386,0))</f>
        <v/>
      </c>
      <c r="K386" s="24"/>
    </row>
    <row r="387" customFormat="false" ht="15" hidden="false" customHeight="false" outlineLevel="0" collapsed="false">
      <c r="A387" s="27"/>
      <c r="B387" s="23" t="str">
        <f aca="false">IF($A387="","",TEXT($A387,"mmmm"))</f>
        <v/>
      </c>
      <c r="C387" s="28"/>
      <c r="D387" s="28"/>
      <c r="E387" s="29"/>
      <c r="F387" s="29"/>
      <c r="G387" s="33"/>
      <c r="H387" s="29"/>
      <c r="I387" s="34" t="str">
        <f aca="false">IF($A387="","",IFERROR(F387/E387,0))</f>
        <v/>
      </c>
      <c r="J387" s="26" t="str">
        <f aca="false">IF($A387="","",IFERROR(E387/G387,0))</f>
        <v/>
      </c>
      <c r="K387" s="28"/>
    </row>
    <row r="388" customFormat="false" ht="15" hidden="false" customHeight="false" outlineLevel="0" collapsed="false">
      <c r="A388" s="22"/>
      <c r="B388" s="23" t="str">
        <f aca="false">IF($A388="","",TEXT($A388,"mmmm"))</f>
        <v/>
      </c>
      <c r="C388" s="24"/>
      <c r="D388" s="24"/>
      <c r="E388" s="25"/>
      <c r="F388" s="25"/>
      <c r="G388" s="32"/>
      <c r="H388" s="25"/>
      <c r="I388" s="34" t="str">
        <f aca="false">IF($A388="","",IFERROR(F388/E388,0))</f>
        <v/>
      </c>
      <c r="J388" s="26" t="str">
        <f aca="false">IF($A388="","",IFERROR(E388/G388,0))</f>
        <v/>
      </c>
      <c r="K388" s="24"/>
    </row>
    <row r="389" customFormat="false" ht="15" hidden="false" customHeight="false" outlineLevel="0" collapsed="false">
      <c r="A389" s="27"/>
      <c r="B389" s="23" t="str">
        <f aca="false">IF($A389="","",TEXT($A389,"mmmm"))</f>
        <v/>
      </c>
      <c r="C389" s="28"/>
      <c r="D389" s="28"/>
      <c r="E389" s="29"/>
      <c r="F389" s="29"/>
      <c r="G389" s="33"/>
      <c r="H389" s="29"/>
      <c r="I389" s="34" t="str">
        <f aca="false">IF($A389="","",IFERROR(F389/E389,0))</f>
        <v/>
      </c>
      <c r="J389" s="26" t="str">
        <f aca="false">IF($A389="","",IFERROR(E389/G389,0))</f>
        <v/>
      </c>
      <c r="K389" s="28"/>
    </row>
    <row r="390" customFormat="false" ht="15" hidden="false" customHeight="false" outlineLevel="0" collapsed="false">
      <c r="A390" s="22"/>
      <c r="B390" s="23" t="str">
        <f aca="false">IF($A390="","",TEXT($A390,"mmmm"))</f>
        <v/>
      </c>
      <c r="C390" s="24"/>
      <c r="D390" s="24"/>
      <c r="E390" s="25"/>
      <c r="F390" s="25"/>
      <c r="G390" s="32"/>
      <c r="H390" s="25"/>
      <c r="I390" s="34" t="str">
        <f aca="false">IF($A390="","",IFERROR(F390/E390,0))</f>
        <v/>
      </c>
      <c r="J390" s="26" t="str">
        <f aca="false">IF($A390="","",IFERROR(E390/G390,0))</f>
        <v/>
      </c>
      <c r="K390" s="24"/>
    </row>
    <row r="391" customFormat="false" ht="15" hidden="false" customHeight="false" outlineLevel="0" collapsed="false">
      <c r="A391" s="27"/>
      <c r="B391" s="23" t="str">
        <f aca="false">IF($A391="","",TEXT($A391,"mmmm"))</f>
        <v/>
      </c>
      <c r="C391" s="28"/>
      <c r="D391" s="28"/>
      <c r="E391" s="29"/>
      <c r="F391" s="29"/>
      <c r="G391" s="33"/>
      <c r="H391" s="29"/>
      <c r="I391" s="34" t="str">
        <f aca="false">IF($A391="","",IFERROR(F391/E391,0))</f>
        <v/>
      </c>
      <c r="J391" s="26" t="str">
        <f aca="false">IF($A391="","",IFERROR(E391/G391,0))</f>
        <v/>
      </c>
      <c r="K391" s="28"/>
    </row>
    <row r="392" customFormat="false" ht="15" hidden="false" customHeight="false" outlineLevel="0" collapsed="false">
      <c r="A392" s="22"/>
      <c r="B392" s="23" t="str">
        <f aca="false">IF($A392="","",TEXT($A392,"mmmm"))</f>
        <v/>
      </c>
      <c r="C392" s="24"/>
      <c r="D392" s="24"/>
      <c r="E392" s="25"/>
      <c r="F392" s="25"/>
      <c r="G392" s="32"/>
      <c r="H392" s="25"/>
      <c r="I392" s="34" t="str">
        <f aca="false">IF($A392="","",IFERROR(F392/E392,0))</f>
        <v/>
      </c>
      <c r="J392" s="26" t="str">
        <f aca="false">IF($A392="","",IFERROR(E392/G392,0))</f>
        <v/>
      </c>
      <c r="K392" s="24"/>
    </row>
    <row r="393" customFormat="false" ht="15" hidden="false" customHeight="false" outlineLevel="0" collapsed="false">
      <c r="A393" s="27"/>
      <c r="B393" s="23" t="str">
        <f aca="false">IF($A393="","",TEXT($A393,"mmmm"))</f>
        <v/>
      </c>
      <c r="C393" s="28"/>
      <c r="D393" s="28"/>
      <c r="E393" s="29"/>
      <c r="F393" s="29"/>
      <c r="G393" s="33"/>
      <c r="H393" s="29"/>
      <c r="I393" s="34" t="str">
        <f aca="false">IF($A393="","",IFERROR(F393/E393,0))</f>
        <v/>
      </c>
      <c r="J393" s="26" t="str">
        <f aca="false">IF($A393="","",IFERROR(E393/G393,0))</f>
        <v/>
      </c>
      <c r="K393" s="28"/>
    </row>
    <row r="394" customFormat="false" ht="15" hidden="false" customHeight="false" outlineLevel="0" collapsed="false">
      <c r="A394" s="22"/>
      <c r="B394" s="23" t="str">
        <f aca="false">IF($A394="","",TEXT($A394,"mmmm"))</f>
        <v/>
      </c>
      <c r="C394" s="24"/>
      <c r="D394" s="24"/>
      <c r="E394" s="25"/>
      <c r="F394" s="25"/>
      <c r="G394" s="32"/>
      <c r="H394" s="25"/>
      <c r="I394" s="34" t="str">
        <f aca="false">IF($A394="","",IFERROR(F394/E394,0))</f>
        <v/>
      </c>
      <c r="J394" s="26" t="str">
        <f aca="false">IF($A394="","",IFERROR(E394/G394,0))</f>
        <v/>
      </c>
      <c r="K394" s="24"/>
    </row>
    <row r="395" customFormat="false" ht="15" hidden="false" customHeight="false" outlineLevel="0" collapsed="false">
      <c r="A395" s="27"/>
      <c r="B395" s="23" t="str">
        <f aca="false">IF($A395="","",TEXT($A395,"mmmm"))</f>
        <v/>
      </c>
      <c r="C395" s="28"/>
      <c r="D395" s="28"/>
      <c r="E395" s="29"/>
      <c r="F395" s="29"/>
      <c r="G395" s="33"/>
      <c r="H395" s="29"/>
      <c r="I395" s="34" t="str">
        <f aca="false">IF($A395="","",IFERROR(F395/E395,0))</f>
        <v/>
      </c>
      <c r="J395" s="26" t="str">
        <f aca="false">IF($A395="","",IFERROR(E395/G395,0))</f>
        <v/>
      </c>
      <c r="K395" s="28"/>
    </row>
    <row r="396" customFormat="false" ht="15" hidden="false" customHeight="false" outlineLevel="0" collapsed="false">
      <c r="A396" s="22"/>
      <c r="B396" s="23" t="str">
        <f aca="false">IF($A396="","",TEXT($A396,"mmmm"))</f>
        <v/>
      </c>
      <c r="C396" s="24"/>
      <c r="D396" s="24"/>
      <c r="E396" s="25"/>
      <c r="F396" s="25"/>
      <c r="G396" s="32"/>
      <c r="H396" s="25"/>
      <c r="I396" s="34" t="str">
        <f aca="false">IF($A396="","",IFERROR(F396/E396,0))</f>
        <v/>
      </c>
      <c r="J396" s="26" t="str">
        <f aca="false">IF($A396="","",IFERROR(E396/G396,0))</f>
        <v/>
      </c>
      <c r="K396" s="24"/>
    </row>
    <row r="397" customFormat="false" ht="15" hidden="false" customHeight="false" outlineLevel="0" collapsed="false">
      <c r="A397" s="27"/>
      <c r="B397" s="23" t="str">
        <f aca="false">IF($A397="","",TEXT($A397,"mmmm"))</f>
        <v/>
      </c>
      <c r="C397" s="28"/>
      <c r="D397" s="28"/>
      <c r="E397" s="29"/>
      <c r="F397" s="29"/>
      <c r="G397" s="33"/>
      <c r="H397" s="29"/>
      <c r="I397" s="34" t="str">
        <f aca="false">IF($A397="","",IFERROR(F397/E397,0))</f>
        <v/>
      </c>
      <c r="J397" s="26" t="str">
        <f aca="false">IF($A397="","",IFERROR(E397/G397,0))</f>
        <v/>
      </c>
      <c r="K397" s="28"/>
    </row>
    <row r="398" customFormat="false" ht="15" hidden="false" customHeight="false" outlineLevel="0" collapsed="false">
      <c r="A398" s="22"/>
      <c r="B398" s="23" t="str">
        <f aca="false">IF($A398="","",TEXT($A398,"mmmm"))</f>
        <v/>
      </c>
      <c r="C398" s="24"/>
      <c r="D398" s="24"/>
      <c r="E398" s="25"/>
      <c r="F398" s="25"/>
      <c r="G398" s="32"/>
      <c r="H398" s="25"/>
      <c r="I398" s="34" t="str">
        <f aca="false">IF($A398="","",IFERROR(F398/E398,0))</f>
        <v/>
      </c>
      <c r="J398" s="26" t="str">
        <f aca="false">IF($A398="","",IFERROR(E398/G398,0))</f>
        <v/>
      </c>
      <c r="K398" s="24"/>
    </row>
    <row r="399" customFormat="false" ht="15" hidden="false" customHeight="false" outlineLevel="0" collapsed="false">
      <c r="A399" s="27"/>
      <c r="B399" s="23" t="str">
        <f aca="false">IF($A399="","",TEXT($A399,"mmmm"))</f>
        <v/>
      </c>
      <c r="C399" s="28"/>
      <c r="D399" s="28"/>
      <c r="E399" s="29"/>
      <c r="F399" s="29"/>
      <c r="G399" s="33"/>
      <c r="H399" s="29"/>
      <c r="I399" s="34" t="str">
        <f aca="false">IF($A399="","",IFERROR(F399/E399,0))</f>
        <v/>
      </c>
      <c r="J399" s="26" t="str">
        <f aca="false">IF($A399="","",IFERROR(E399/G399,0))</f>
        <v/>
      </c>
      <c r="K399" s="28"/>
    </row>
    <row r="400" customFormat="false" ht="15" hidden="false" customHeight="false" outlineLevel="0" collapsed="false">
      <c r="A400" s="22"/>
      <c r="B400" s="23" t="str">
        <f aca="false">IF($A400="","",TEXT($A400,"mmmm"))</f>
        <v/>
      </c>
      <c r="C400" s="24"/>
      <c r="D400" s="24"/>
      <c r="E400" s="25"/>
      <c r="F400" s="25"/>
      <c r="G400" s="32"/>
      <c r="H400" s="25"/>
      <c r="I400" s="34" t="str">
        <f aca="false">IF($A400="","",IFERROR(F400/E400,0))</f>
        <v/>
      </c>
      <c r="J400" s="26" t="str">
        <f aca="false">IF($A400="","",IFERROR(E400/G400,0))</f>
        <v/>
      </c>
      <c r="K400" s="24"/>
    </row>
    <row r="401" customFormat="false" ht="15" hidden="false" customHeight="false" outlineLevel="0" collapsed="false">
      <c r="A401" s="27"/>
      <c r="B401" s="23" t="str">
        <f aca="false">IF($A401="","",TEXT($A401,"mmmm"))</f>
        <v/>
      </c>
      <c r="C401" s="28"/>
      <c r="D401" s="28"/>
      <c r="E401" s="29"/>
      <c r="F401" s="29"/>
      <c r="G401" s="33"/>
      <c r="H401" s="29"/>
      <c r="I401" s="34" t="str">
        <f aca="false">IF($A401="","",IFERROR(F401/E401,0))</f>
        <v/>
      </c>
      <c r="J401" s="26" t="str">
        <f aca="false">IF($A401="","",IFERROR(E401/G401,0))</f>
        <v/>
      </c>
      <c r="K401" s="28"/>
    </row>
    <row r="402" customFormat="false" ht="15" hidden="false" customHeight="false" outlineLevel="0" collapsed="false">
      <c r="A402" s="22"/>
      <c r="B402" s="23" t="str">
        <f aca="false">IF($A402="","",TEXT($A402,"mmmm"))</f>
        <v/>
      </c>
      <c r="C402" s="24"/>
      <c r="D402" s="24"/>
      <c r="E402" s="25"/>
      <c r="F402" s="25"/>
      <c r="G402" s="32"/>
      <c r="H402" s="25"/>
      <c r="I402" s="34" t="str">
        <f aca="false">IF($A402="","",IFERROR(F402/E402,0))</f>
        <v/>
      </c>
      <c r="J402" s="26" t="str">
        <f aca="false">IF($A402="","",IFERROR(E402/G402,0))</f>
        <v/>
      </c>
      <c r="K402" s="24"/>
    </row>
    <row r="403" customFormat="false" ht="15" hidden="false" customHeight="false" outlineLevel="0" collapsed="false">
      <c r="A403" s="27"/>
      <c r="B403" s="23" t="str">
        <f aca="false">IF($A403="","",TEXT($A403,"mmmm"))</f>
        <v/>
      </c>
      <c r="C403" s="28"/>
      <c r="D403" s="28"/>
      <c r="E403" s="29"/>
      <c r="F403" s="29"/>
      <c r="G403" s="33"/>
      <c r="H403" s="29"/>
      <c r="I403" s="34" t="str">
        <f aca="false">IF($A403="","",IFERROR(F403/E403,0))</f>
        <v/>
      </c>
      <c r="J403" s="26" t="str">
        <f aca="false">IF($A403="","",IFERROR(E403/G403,0))</f>
        <v/>
      </c>
      <c r="K403" s="28"/>
    </row>
    <row r="404" customFormat="false" ht="15" hidden="false" customHeight="false" outlineLevel="0" collapsed="false">
      <c r="A404" s="22"/>
      <c r="B404" s="23" t="str">
        <f aca="false">IF($A404="","",TEXT($A404,"mmmm"))</f>
        <v/>
      </c>
      <c r="C404" s="24"/>
      <c r="D404" s="24"/>
      <c r="E404" s="25"/>
      <c r="F404" s="25"/>
      <c r="G404" s="32"/>
      <c r="H404" s="25"/>
      <c r="I404" s="34" t="str">
        <f aca="false">IF($A404="","",IFERROR(F404/E404,0))</f>
        <v/>
      </c>
      <c r="J404" s="26" t="str">
        <f aca="false">IF($A404="","",IFERROR(E404/G404,0))</f>
        <v/>
      </c>
      <c r="K404" s="24"/>
    </row>
    <row r="405" customFormat="false" ht="15" hidden="false" customHeight="false" outlineLevel="0" collapsed="false">
      <c r="A405" s="27"/>
      <c r="B405" s="23" t="str">
        <f aca="false">IF($A405="","",TEXT($A405,"mmmm"))</f>
        <v/>
      </c>
      <c r="C405" s="28"/>
      <c r="D405" s="28"/>
      <c r="E405" s="29"/>
      <c r="F405" s="29"/>
      <c r="G405" s="33"/>
      <c r="H405" s="29"/>
      <c r="I405" s="34" t="str">
        <f aca="false">IF($A405="","",IFERROR(F405/E405,0))</f>
        <v/>
      </c>
      <c r="J405" s="26" t="str">
        <f aca="false">IF($A405="","",IFERROR(E405/G405,0))</f>
        <v/>
      </c>
      <c r="K405" s="28"/>
    </row>
    <row r="406" customFormat="false" ht="15" hidden="false" customHeight="false" outlineLevel="0" collapsed="false">
      <c r="A406" s="22"/>
      <c r="B406" s="23" t="str">
        <f aca="false">IF($A406="","",TEXT($A406,"mmmm"))</f>
        <v/>
      </c>
      <c r="C406" s="24"/>
      <c r="D406" s="24"/>
      <c r="E406" s="25"/>
      <c r="F406" s="25"/>
      <c r="G406" s="32"/>
      <c r="H406" s="25"/>
      <c r="I406" s="34" t="str">
        <f aca="false">IF($A406="","",IFERROR(F406/E406,0))</f>
        <v/>
      </c>
      <c r="J406" s="26" t="str">
        <f aca="false">IF($A406="","",IFERROR(E406/G406,0))</f>
        <v/>
      </c>
      <c r="K406" s="24"/>
    </row>
    <row r="407" customFormat="false" ht="15" hidden="false" customHeight="false" outlineLevel="0" collapsed="false">
      <c r="A407" s="27"/>
      <c r="B407" s="23" t="str">
        <f aca="false">IF($A407="","",TEXT($A407,"mmmm"))</f>
        <v/>
      </c>
      <c r="C407" s="28"/>
      <c r="D407" s="28"/>
      <c r="E407" s="29"/>
      <c r="F407" s="29"/>
      <c r="G407" s="33"/>
      <c r="H407" s="29"/>
      <c r="I407" s="34" t="str">
        <f aca="false">IF($A407="","",IFERROR(F407/E407,0))</f>
        <v/>
      </c>
      <c r="J407" s="26" t="str">
        <f aca="false">IF($A407="","",IFERROR(E407/G407,0))</f>
        <v/>
      </c>
      <c r="K407" s="28"/>
    </row>
    <row r="408" customFormat="false" ht="15" hidden="false" customHeight="false" outlineLevel="0" collapsed="false">
      <c r="A408" s="22"/>
      <c r="B408" s="23" t="str">
        <f aca="false">IF($A408="","",TEXT($A408,"mmmm"))</f>
        <v/>
      </c>
      <c r="C408" s="24"/>
      <c r="D408" s="24"/>
      <c r="E408" s="25"/>
      <c r="F408" s="25"/>
      <c r="G408" s="32"/>
      <c r="H408" s="25"/>
      <c r="I408" s="34" t="str">
        <f aca="false">IF($A408="","",IFERROR(F408/E408,0))</f>
        <v/>
      </c>
      <c r="J408" s="26" t="str">
        <f aca="false">IF($A408="","",IFERROR(E408/G408,0))</f>
        <v/>
      </c>
      <c r="K408" s="24"/>
    </row>
    <row r="409" customFormat="false" ht="15" hidden="false" customHeight="false" outlineLevel="0" collapsed="false">
      <c r="A409" s="27"/>
      <c r="B409" s="23" t="str">
        <f aca="false">IF($A409="","",TEXT($A409,"mmmm"))</f>
        <v/>
      </c>
      <c r="C409" s="28"/>
      <c r="D409" s="28"/>
      <c r="E409" s="29"/>
      <c r="F409" s="29"/>
      <c r="G409" s="33"/>
      <c r="H409" s="29"/>
      <c r="I409" s="34" t="str">
        <f aca="false">IF($A409="","",IFERROR(F409/E409,0))</f>
        <v/>
      </c>
      <c r="J409" s="26" t="str">
        <f aca="false">IF($A409="","",IFERROR(E409/G409,0))</f>
        <v/>
      </c>
      <c r="K409" s="28"/>
    </row>
    <row r="410" customFormat="false" ht="15" hidden="false" customHeight="false" outlineLevel="0" collapsed="false">
      <c r="A410" s="22"/>
      <c r="B410" s="23" t="str">
        <f aca="false">IF($A410="","",TEXT($A410,"mmmm"))</f>
        <v/>
      </c>
      <c r="C410" s="24"/>
      <c r="D410" s="24"/>
      <c r="E410" s="25"/>
      <c r="F410" s="25"/>
      <c r="G410" s="32"/>
      <c r="H410" s="25"/>
      <c r="I410" s="34" t="str">
        <f aca="false">IF($A410="","",IFERROR(F410/E410,0))</f>
        <v/>
      </c>
      <c r="J410" s="26" t="str">
        <f aca="false">IF($A410="","",IFERROR(E410/G410,0))</f>
        <v/>
      </c>
      <c r="K410" s="24"/>
    </row>
    <row r="411" customFormat="false" ht="15" hidden="false" customHeight="false" outlineLevel="0" collapsed="false">
      <c r="A411" s="27"/>
      <c r="B411" s="23" t="str">
        <f aca="false">IF($A411="","",TEXT($A411,"mmmm"))</f>
        <v/>
      </c>
      <c r="C411" s="28"/>
      <c r="D411" s="28"/>
      <c r="E411" s="29"/>
      <c r="F411" s="29"/>
      <c r="G411" s="33"/>
      <c r="H411" s="29"/>
      <c r="I411" s="34" t="str">
        <f aca="false">IF($A411="","",IFERROR(F411/E411,0))</f>
        <v/>
      </c>
      <c r="J411" s="26" t="str">
        <f aca="false">IF($A411="","",IFERROR(E411/G411,0))</f>
        <v/>
      </c>
      <c r="K411" s="28"/>
    </row>
    <row r="412" customFormat="false" ht="15" hidden="false" customHeight="false" outlineLevel="0" collapsed="false">
      <c r="A412" s="22"/>
      <c r="B412" s="23" t="str">
        <f aca="false">IF($A412="","",TEXT($A412,"mmmm"))</f>
        <v/>
      </c>
      <c r="C412" s="24"/>
      <c r="D412" s="24"/>
      <c r="E412" s="25"/>
      <c r="F412" s="25"/>
      <c r="G412" s="32"/>
      <c r="H412" s="25"/>
      <c r="I412" s="34" t="str">
        <f aca="false">IF($A412="","",IFERROR(F412/E412,0))</f>
        <v/>
      </c>
      <c r="J412" s="26" t="str">
        <f aca="false">IF($A412="","",IFERROR(E412/G412,0))</f>
        <v/>
      </c>
      <c r="K412" s="24"/>
    </row>
    <row r="413" customFormat="false" ht="15" hidden="false" customHeight="false" outlineLevel="0" collapsed="false">
      <c r="A413" s="27"/>
      <c r="B413" s="23" t="str">
        <f aca="false">IF($A413="","",TEXT($A413,"mmmm"))</f>
        <v/>
      </c>
      <c r="C413" s="28"/>
      <c r="D413" s="28"/>
      <c r="E413" s="29"/>
      <c r="F413" s="29"/>
      <c r="G413" s="33"/>
      <c r="H413" s="29"/>
      <c r="I413" s="34" t="str">
        <f aca="false">IF($A413="","",IFERROR(F413/E413,0))</f>
        <v/>
      </c>
      <c r="J413" s="26" t="str">
        <f aca="false">IF($A413="","",IFERROR(E413/G413,0))</f>
        <v/>
      </c>
      <c r="K413" s="28"/>
    </row>
    <row r="414" customFormat="false" ht="15" hidden="false" customHeight="false" outlineLevel="0" collapsed="false">
      <c r="A414" s="22"/>
      <c r="B414" s="23" t="str">
        <f aca="false">IF($A414="","",TEXT($A414,"mmmm"))</f>
        <v/>
      </c>
      <c r="C414" s="24"/>
      <c r="D414" s="24"/>
      <c r="E414" s="25"/>
      <c r="F414" s="25"/>
      <c r="G414" s="32"/>
      <c r="H414" s="25"/>
      <c r="I414" s="34" t="str">
        <f aca="false">IF($A414="","",IFERROR(F414/E414,0))</f>
        <v/>
      </c>
      <c r="J414" s="26" t="str">
        <f aca="false">IF($A414="","",IFERROR(E414/G414,0))</f>
        <v/>
      </c>
      <c r="K414" s="24"/>
    </row>
    <row r="415" customFormat="false" ht="15" hidden="false" customHeight="false" outlineLevel="0" collapsed="false">
      <c r="A415" s="27"/>
      <c r="B415" s="23" t="str">
        <f aca="false">IF($A415="","",TEXT($A415,"mmmm"))</f>
        <v/>
      </c>
      <c r="C415" s="28"/>
      <c r="D415" s="28"/>
      <c r="E415" s="29"/>
      <c r="F415" s="29"/>
      <c r="G415" s="33"/>
      <c r="H415" s="29"/>
      <c r="I415" s="34" t="str">
        <f aca="false">IF($A415="","",IFERROR(F415/E415,0))</f>
        <v/>
      </c>
      <c r="J415" s="26" t="str">
        <f aca="false">IF($A415="","",IFERROR(E415/G415,0))</f>
        <v/>
      </c>
      <c r="K415" s="28"/>
    </row>
    <row r="416" customFormat="false" ht="15" hidden="false" customHeight="false" outlineLevel="0" collapsed="false">
      <c r="A416" s="22"/>
      <c r="B416" s="23" t="str">
        <f aca="false">IF($A416="","",TEXT($A416,"mmmm"))</f>
        <v/>
      </c>
      <c r="C416" s="24"/>
      <c r="D416" s="24"/>
      <c r="E416" s="25"/>
      <c r="F416" s="25"/>
      <c r="G416" s="32"/>
      <c r="H416" s="25"/>
      <c r="I416" s="34" t="str">
        <f aca="false">IF($A416="","",IFERROR(F416/E416,0))</f>
        <v/>
      </c>
      <c r="J416" s="26" t="str">
        <f aca="false">IF($A416="","",IFERROR(E416/G416,0))</f>
        <v/>
      </c>
      <c r="K416" s="24"/>
    </row>
    <row r="417" customFormat="false" ht="15" hidden="false" customHeight="false" outlineLevel="0" collapsed="false">
      <c r="A417" s="27"/>
      <c r="B417" s="23" t="str">
        <f aca="false">IF($A417="","",TEXT($A417,"mmmm"))</f>
        <v/>
      </c>
      <c r="C417" s="28"/>
      <c r="D417" s="28"/>
      <c r="E417" s="29"/>
      <c r="F417" s="29"/>
      <c r="G417" s="33"/>
      <c r="H417" s="29"/>
      <c r="I417" s="34" t="str">
        <f aca="false">IF($A417="","",IFERROR(F417/E417,0))</f>
        <v/>
      </c>
      <c r="J417" s="26" t="str">
        <f aca="false">IF($A417="","",IFERROR(E417/G417,0))</f>
        <v/>
      </c>
      <c r="K417" s="28"/>
    </row>
    <row r="418" customFormat="false" ht="15" hidden="false" customHeight="false" outlineLevel="0" collapsed="false">
      <c r="A418" s="22"/>
      <c r="B418" s="23" t="str">
        <f aca="false">IF($A418="","",TEXT($A418,"mmmm"))</f>
        <v/>
      </c>
      <c r="C418" s="24"/>
      <c r="D418" s="24"/>
      <c r="E418" s="25"/>
      <c r="F418" s="25"/>
      <c r="G418" s="32"/>
      <c r="H418" s="25"/>
      <c r="I418" s="34" t="str">
        <f aca="false">IF($A418="","",IFERROR(F418/E418,0))</f>
        <v/>
      </c>
      <c r="J418" s="26" t="str">
        <f aca="false">IF($A418="","",IFERROR(E418/G418,0))</f>
        <v/>
      </c>
      <c r="K418" s="24"/>
    </row>
    <row r="419" customFormat="false" ht="15" hidden="false" customHeight="false" outlineLevel="0" collapsed="false">
      <c r="A419" s="27"/>
      <c r="B419" s="23" t="str">
        <f aca="false">IF($A419="","",TEXT($A419,"mmmm"))</f>
        <v/>
      </c>
      <c r="C419" s="28"/>
      <c r="D419" s="28"/>
      <c r="E419" s="29"/>
      <c r="F419" s="29"/>
      <c r="G419" s="33"/>
      <c r="H419" s="29"/>
      <c r="I419" s="34" t="str">
        <f aca="false">IF($A419="","",IFERROR(F419/E419,0))</f>
        <v/>
      </c>
      <c r="J419" s="26" t="str">
        <f aca="false">IF($A419="","",IFERROR(E419/G419,0))</f>
        <v/>
      </c>
      <c r="K419" s="28"/>
    </row>
    <row r="420" customFormat="false" ht="15" hidden="false" customHeight="false" outlineLevel="0" collapsed="false">
      <c r="A420" s="22"/>
      <c r="B420" s="23" t="str">
        <f aca="false">IF($A420="","",TEXT($A420,"mmmm"))</f>
        <v/>
      </c>
      <c r="C420" s="24"/>
      <c r="D420" s="24"/>
      <c r="E420" s="25"/>
      <c r="F420" s="25"/>
      <c r="G420" s="32"/>
      <c r="H420" s="25"/>
      <c r="I420" s="34" t="str">
        <f aca="false">IF($A420="","",IFERROR(F420/E420,0))</f>
        <v/>
      </c>
      <c r="J420" s="26" t="str">
        <f aca="false">IF($A420="","",IFERROR(E420/G420,0))</f>
        <v/>
      </c>
      <c r="K420" s="24"/>
    </row>
    <row r="421" customFormat="false" ht="15" hidden="false" customHeight="false" outlineLevel="0" collapsed="false">
      <c r="A421" s="27"/>
      <c r="B421" s="23" t="str">
        <f aca="false">IF($A421="","",TEXT($A421,"mmmm"))</f>
        <v/>
      </c>
      <c r="C421" s="28"/>
      <c r="D421" s="28"/>
      <c r="E421" s="29"/>
      <c r="F421" s="29"/>
      <c r="G421" s="33"/>
      <c r="H421" s="29"/>
      <c r="I421" s="34" t="str">
        <f aca="false">IF($A421="","",IFERROR(F421/E421,0))</f>
        <v/>
      </c>
      <c r="J421" s="26" t="str">
        <f aca="false">IF($A421="","",IFERROR(E421/G421,0))</f>
        <v/>
      </c>
      <c r="K421" s="28"/>
    </row>
    <row r="422" customFormat="false" ht="15" hidden="false" customHeight="false" outlineLevel="0" collapsed="false">
      <c r="A422" s="22"/>
      <c r="B422" s="23" t="str">
        <f aca="false">IF($A422="","",TEXT($A422,"mmmm"))</f>
        <v/>
      </c>
      <c r="C422" s="24"/>
      <c r="D422" s="24"/>
      <c r="E422" s="25"/>
      <c r="F422" s="25"/>
      <c r="G422" s="32"/>
      <c r="H422" s="25"/>
      <c r="I422" s="34" t="str">
        <f aca="false">IF($A422="","",IFERROR(F422/E422,0))</f>
        <v/>
      </c>
      <c r="J422" s="26" t="str">
        <f aca="false">IF($A422="","",IFERROR(E422/G422,0))</f>
        <v/>
      </c>
      <c r="K422" s="24"/>
    </row>
    <row r="423" customFormat="false" ht="15" hidden="false" customHeight="false" outlineLevel="0" collapsed="false">
      <c r="A423" s="27"/>
      <c r="B423" s="23" t="str">
        <f aca="false">IF($A423="","",TEXT($A423,"mmmm"))</f>
        <v/>
      </c>
      <c r="C423" s="28"/>
      <c r="D423" s="28"/>
      <c r="E423" s="29"/>
      <c r="F423" s="29"/>
      <c r="G423" s="33"/>
      <c r="H423" s="29"/>
      <c r="I423" s="34" t="str">
        <f aca="false">IF($A423="","",IFERROR(F423/E423,0))</f>
        <v/>
      </c>
      <c r="J423" s="26" t="str">
        <f aca="false">IF($A423="","",IFERROR(E423/G423,0))</f>
        <v/>
      </c>
      <c r="K423" s="28"/>
    </row>
    <row r="424" customFormat="false" ht="15" hidden="false" customHeight="false" outlineLevel="0" collapsed="false">
      <c r="A424" s="22"/>
      <c r="B424" s="23" t="str">
        <f aca="false">IF($A424="","",TEXT($A424,"mmmm"))</f>
        <v/>
      </c>
      <c r="C424" s="24"/>
      <c r="D424" s="24"/>
      <c r="E424" s="25"/>
      <c r="F424" s="25"/>
      <c r="G424" s="32"/>
      <c r="H424" s="25"/>
      <c r="I424" s="34" t="str">
        <f aca="false">IF($A424="","",IFERROR(F424/E424,0))</f>
        <v/>
      </c>
      <c r="J424" s="26" t="str">
        <f aca="false">IF($A424="","",IFERROR(E424/G424,0))</f>
        <v/>
      </c>
      <c r="K424" s="24"/>
    </row>
    <row r="425" customFormat="false" ht="15" hidden="false" customHeight="false" outlineLevel="0" collapsed="false">
      <c r="A425" s="27"/>
      <c r="B425" s="23" t="str">
        <f aca="false">IF($A425="","",TEXT($A425,"mmmm"))</f>
        <v/>
      </c>
      <c r="C425" s="28"/>
      <c r="D425" s="28"/>
      <c r="E425" s="29"/>
      <c r="F425" s="29"/>
      <c r="G425" s="33"/>
      <c r="H425" s="29"/>
      <c r="I425" s="34" t="str">
        <f aca="false">IF($A425="","",IFERROR(F425/E425,0))</f>
        <v/>
      </c>
      <c r="J425" s="26" t="str">
        <f aca="false">IF($A425="","",IFERROR(E425/G425,0))</f>
        <v/>
      </c>
      <c r="K425" s="28"/>
    </row>
    <row r="426" customFormat="false" ht="15" hidden="false" customHeight="false" outlineLevel="0" collapsed="false">
      <c r="A426" s="22"/>
      <c r="B426" s="23" t="str">
        <f aca="false">IF($A426="","",TEXT($A426,"mmmm"))</f>
        <v/>
      </c>
      <c r="C426" s="24"/>
      <c r="D426" s="24"/>
      <c r="E426" s="25"/>
      <c r="F426" s="25"/>
      <c r="G426" s="32"/>
      <c r="H426" s="25"/>
      <c r="I426" s="34" t="str">
        <f aca="false">IF($A426="","",IFERROR(F426/E426,0))</f>
        <v/>
      </c>
      <c r="J426" s="26" t="str">
        <f aca="false">IF($A426="","",IFERROR(E426/G426,0))</f>
        <v/>
      </c>
      <c r="K426" s="24"/>
    </row>
    <row r="427" customFormat="false" ht="15" hidden="false" customHeight="false" outlineLevel="0" collapsed="false">
      <c r="A427" s="27"/>
      <c r="B427" s="23" t="str">
        <f aca="false">IF($A427="","",TEXT($A427,"mmmm"))</f>
        <v/>
      </c>
      <c r="C427" s="28"/>
      <c r="D427" s="28"/>
      <c r="E427" s="29"/>
      <c r="F427" s="29"/>
      <c r="G427" s="33"/>
      <c r="H427" s="29"/>
      <c r="I427" s="34" t="str">
        <f aca="false">IF($A427="","",IFERROR(F427/E427,0))</f>
        <v/>
      </c>
      <c r="J427" s="26" t="str">
        <f aca="false">IF($A427="","",IFERROR(E427/G427,0))</f>
        <v/>
      </c>
      <c r="K427" s="28"/>
    </row>
    <row r="428" customFormat="false" ht="15" hidden="false" customHeight="false" outlineLevel="0" collapsed="false">
      <c r="A428" s="22"/>
      <c r="B428" s="23" t="str">
        <f aca="false">IF($A428="","",TEXT($A428,"mmmm"))</f>
        <v/>
      </c>
      <c r="C428" s="24"/>
      <c r="D428" s="24"/>
      <c r="E428" s="25"/>
      <c r="F428" s="25"/>
      <c r="G428" s="32"/>
      <c r="H428" s="25"/>
      <c r="I428" s="34" t="str">
        <f aca="false">IF($A428="","",IFERROR(F428/E428,0))</f>
        <v/>
      </c>
      <c r="J428" s="26" t="str">
        <f aca="false">IF($A428="","",IFERROR(E428/G428,0))</f>
        <v/>
      </c>
      <c r="K428" s="24"/>
    </row>
    <row r="429" customFormat="false" ht="15" hidden="false" customHeight="false" outlineLevel="0" collapsed="false">
      <c r="A429" s="27"/>
      <c r="B429" s="23" t="str">
        <f aca="false">IF($A429="","",TEXT($A429,"mmmm"))</f>
        <v/>
      </c>
      <c r="C429" s="28"/>
      <c r="D429" s="28"/>
      <c r="E429" s="29"/>
      <c r="F429" s="29"/>
      <c r="G429" s="33"/>
      <c r="H429" s="29"/>
      <c r="I429" s="34" t="str">
        <f aca="false">IF($A429="","",IFERROR(F429/E429,0))</f>
        <v/>
      </c>
      <c r="J429" s="26" t="str">
        <f aca="false">IF($A429="","",IFERROR(E429/G429,0))</f>
        <v/>
      </c>
      <c r="K429" s="28"/>
    </row>
    <row r="430" customFormat="false" ht="15" hidden="false" customHeight="false" outlineLevel="0" collapsed="false">
      <c r="A430" s="22"/>
      <c r="B430" s="23" t="str">
        <f aca="false">IF($A430="","",TEXT($A430,"mmmm"))</f>
        <v/>
      </c>
      <c r="C430" s="24"/>
      <c r="D430" s="24"/>
      <c r="E430" s="25"/>
      <c r="F430" s="25"/>
      <c r="G430" s="32"/>
      <c r="H430" s="25"/>
      <c r="I430" s="34" t="str">
        <f aca="false">IF($A430="","",IFERROR(F430/E430,0))</f>
        <v/>
      </c>
      <c r="J430" s="26" t="str">
        <f aca="false">IF($A430="","",IFERROR(E430/G430,0))</f>
        <v/>
      </c>
      <c r="K430" s="24"/>
    </row>
    <row r="431" customFormat="false" ht="15" hidden="false" customHeight="false" outlineLevel="0" collapsed="false">
      <c r="A431" s="27"/>
      <c r="B431" s="23" t="str">
        <f aca="false">IF($A431="","",TEXT($A431,"mmmm"))</f>
        <v/>
      </c>
      <c r="C431" s="28"/>
      <c r="D431" s="28"/>
      <c r="E431" s="29"/>
      <c r="F431" s="29"/>
      <c r="G431" s="33"/>
      <c r="H431" s="29"/>
      <c r="I431" s="34" t="str">
        <f aca="false">IF($A431="","",IFERROR(F431/E431,0))</f>
        <v/>
      </c>
      <c r="J431" s="26" t="str">
        <f aca="false">IF($A431="","",IFERROR(E431/G431,0))</f>
        <v/>
      </c>
      <c r="K431" s="28"/>
    </row>
    <row r="432" customFormat="false" ht="15" hidden="false" customHeight="false" outlineLevel="0" collapsed="false">
      <c r="A432" s="22"/>
      <c r="B432" s="23" t="str">
        <f aca="false">IF($A432="","",TEXT($A432,"mmmm"))</f>
        <v/>
      </c>
      <c r="C432" s="24"/>
      <c r="D432" s="24"/>
      <c r="E432" s="25"/>
      <c r="F432" s="25"/>
      <c r="G432" s="32"/>
      <c r="H432" s="25"/>
      <c r="I432" s="34" t="str">
        <f aca="false">IF($A432="","",IFERROR(F432/E432,0))</f>
        <v/>
      </c>
      <c r="J432" s="26" t="str">
        <f aca="false">IF($A432="","",IFERROR(E432/G432,0))</f>
        <v/>
      </c>
      <c r="K432" s="24"/>
    </row>
    <row r="433" customFormat="false" ht="15" hidden="false" customHeight="false" outlineLevel="0" collapsed="false">
      <c r="A433" s="27"/>
      <c r="B433" s="23" t="str">
        <f aca="false">IF($A433="","",TEXT($A433,"mmmm"))</f>
        <v/>
      </c>
      <c r="C433" s="28"/>
      <c r="D433" s="28"/>
      <c r="E433" s="29"/>
      <c r="F433" s="29"/>
      <c r="G433" s="33"/>
      <c r="H433" s="29"/>
      <c r="I433" s="34" t="str">
        <f aca="false">IF($A433="","",IFERROR(F433/E433,0))</f>
        <v/>
      </c>
      <c r="J433" s="26" t="str">
        <f aca="false">IF($A433="","",IFERROR(E433/G433,0))</f>
        <v/>
      </c>
      <c r="K433" s="28"/>
    </row>
    <row r="434" customFormat="false" ht="15" hidden="false" customHeight="false" outlineLevel="0" collapsed="false">
      <c r="A434" s="22"/>
      <c r="B434" s="23" t="str">
        <f aca="false">IF($A434="","",TEXT($A434,"mmmm"))</f>
        <v/>
      </c>
      <c r="C434" s="24"/>
      <c r="D434" s="24"/>
      <c r="E434" s="25"/>
      <c r="F434" s="25"/>
      <c r="G434" s="32"/>
      <c r="H434" s="25"/>
      <c r="I434" s="34" t="str">
        <f aca="false">IF($A434="","",IFERROR(F434/E434,0))</f>
        <v/>
      </c>
      <c r="J434" s="26" t="str">
        <f aca="false">IF($A434="","",IFERROR(E434/G434,0))</f>
        <v/>
      </c>
      <c r="K434" s="24"/>
    </row>
    <row r="435" customFormat="false" ht="15" hidden="false" customHeight="false" outlineLevel="0" collapsed="false">
      <c r="A435" s="27"/>
      <c r="B435" s="23" t="str">
        <f aca="false">IF($A435="","",TEXT($A435,"mmmm"))</f>
        <v/>
      </c>
      <c r="C435" s="28"/>
      <c r="D435" s="28"/>
      <c r="E435" s="29"/>
      <c r="F435" s="29"/>
      <c r="G435" s="33"/>
      <c r="H435" s="29"/>
      <c r="I435" s="34" t="str">
        <f aca="false">IF($A435="","",IFERROR(F435/E435,0))</f>
        <v/>
      </c>
      <c r="J435" s="26" t="str">
        <f aca="false">IF($A435="","",IFERROR(E435/G435,0))</f>
        <v/>
      </c>
      <c r="K435" s="28"/>
    </row>
    <row r="436" customFormat="false" ht="15" hidden="false" customHeight="false" outlineLevel="0" collapsed="false">
      <c r="A436" s="22"/>
      <c r="B436" s="23" t="str">
        <f aca="false">IF($A436="","",TEXT($A436,"mmmm"))</f>
        <v/>
      </c>
      <c r="C436" s="24"/>
      <c r="D436" s="24"/>
      <c r="E436" s="25"/>
      <c r="F436" s="25"/>
      <c r="G436" s="32"/>
      <c r="H436" s="25"/>
      <c r="I436" s="34" t="str">
        <f aca="false">IF($A436="","",IFERROR(F436/E436,0))</f>
        <v/>
      </c>
      <c r="J436" s="26" t="str">
        <f aca="false">IF($A436="","",IFERROR(E436/G436,0))</f>
        <v/>
      </c>
      <c r="K436" s="24"/>
    </row>
    <row r="437" customFormat="false" ht="15" hidden="false" customHeight="false" outlineLevel="0" collapsed="false">
      <c r="A437" s="27"/>
      <c r="B437" s="23" t="str">
        <f aca="false">IF($A437="","",TEXT($A437,"mmmm"))</f>
        <v/>
      </c>
      <c r="C437" s="28"/>
      <c r="D437" s="28"/>
      <c r="E437" s="29"/>
      <c r="F437" s="29"/>
      <c r="G437" s="33"/>
      <c r="H437" s="29"/>
      <c r="I437" s="34" t="str">
        <f aca="false">IF($A437="","",IFERROR(F437/E437,0))</f>
        <v/>
      </c>
      <c r="J437" s="26" t="str">
        <f aca="false">IF($A437="","",IFERROR(E437/G437,0))</f>
        <v/>
      </c>
      <c r="K437" s="28"/>
    </row>
    <row r="438" customFormat="false" ht="15" hidden="false" customHeight="false" outlineLevel="0" collapsed="false">
      <c r="A438" s="22"/>
      <c r="B438" s="23" t="str">
        <f aca="false">IF($A438="","",TEXT($A438,"mmmm"))</f>
        <v/>
      </c>
      <c r="C438" s="24"/>
      <c r="D438" s="24"/>
      <c r="E438" s="25"/>
      <c r="F438" s="25"/>
      <c r="G438" s="32"/>
      <c r="H438" s="25"/>
      <c r="I438" s="34" t="str">
        <f aca="false">IF($A438="","",IFERROR(F438/E438,0))</f>
        <v/>
      </c>
      <c r="J438" s="26" t="str">
        <f aca="false">IF($A438="","",IFERROR(E438/G438,0))</f>
        <v/>
      </c>
      <c r="K438" s="24"/>
    </row>
    <row r="439" customFormat="false" ht="15" hidden="false" customHeight="false" outlineLevel="0" collapsed="false">
      <c r="A439" s="27"/>
      <c r="B439" s="23" t="str">
        <f aca="false">IF($A439="","",TEXT($A439,"mmmm"))</f>
        <v/>
      </c>
      <c r="C439" s="28"/>
      <c r="D439" s="28"/>
      <c r="E439" s="29"/>
      <c r="F439" s="29"/>
      <c r="G439" s="33"/>
      <c r="H439" s="29"/>
      <c r="I439" s="34" t="str">
        <f aca="false">IF($A439="","",IFERROR(F439/E439,0))</f>
        <v/>
      </c>
      <c r="J439" s="26" t="str">
        <f aca="false">IF($A439="","",IFERROR(E439/G439,0))</f>
        <v/>
      </c>
      <c r="K439" s="28"/>
    </row>
    <row r="440" customFormat="false" ht="15" hidden="false" customHeight="false" outlineLevel="0" collapsed="false">
      <c r="A440" s="22"/>
      <c r="B440" s="23" t="str">
        <f aca="false">IF($A440="","",TEXT($A440,"mmmm"))</f>
        <v/>
      </c>
      <c r="C440" s="24"/>
      <c r="D440" s="24"/>
      <c r="E440" s="25"/>
      <c r="F440" s="25"/>
      <c r="G440" s="32"/>
      <c r="H440" s="25"/>
      <c r="I440" s="34" t="str">
        <f aca="false">IF($A440="","",IFERROR(F440/E440,0))</f>
        <v/>
      </c>
      <c r="J440" s="26" t="str">
        <f aca="false">IF($A440="","",IFERROR(E440/G440,0))</f>
        <v/>
      </c>
      <c r="K440" s="24"/>
    </row>
    <row r="441" customFormat="false" ht="15" hidden="false" customHeight="false" outlineLevel="0" collapsed="false">
      <c r="A441" s="27"/>
      <c r="B441" s="23" t="str">
        <f aca="false">IF($A441="","",TEXT($A441,"mmmm"))</f>
        <v/>
      </c>
      <c r="C441" s="28"/>
      <c r="D441" s="28"/>
      <c r="E441" s="29"/>
      <c r="F441" s="29"/>
      <c r="G441" s="33"/>
      <c r="H441" s="29"/>
      <c r="I441" s="34" t="str">
        <f aca="false">IF($A441="","",IFERROR(F441/E441,0))</f>
        <v/>
      </c>
      <c r="J441" s="26" t="str">
        <f aca="false">IF($A441="","",IFERROR(E441/G441,0))</f>
        <v/>
      </c>
      <c r="K441" s="28"/>
    </row>
    <row r="442" customFormat="false" ht="15" hidden="false" customHeight="false" outlineLevel="0" collapsed="false">
      <c r="A442" s="22"/>
      <c r="B442" s="23" t="str">
        <f aca="false">IF($A442="","",TEXT($A442,"mmmm"))</f>
        <v/>
      </c>
      <c r="C442" s="24"/>
      <c r="D442" s="24"/>
      <c r="E442" s="25"/>
      <c r="F442" s="25"/>
      <c r="G442" s="32"/>
      <c r="H442" s="25"/>
      <c r="I442" s="34" t="str">
        <f aca="false">IF($A442="","",IFERROR(F442/E442,0))</f>
        <v/>
      </c>
      <c r="J442" s="26" t="str">
        <f aca="false">IF($A442="","",IFERROR(E442/G442,0))</f>
        <v/>
      </c>
      <c r="K442" s="24"/>
    </row>
    <row r="443" customFormat="false" ht="15" hidden="false" customHeight="false" outlineLevel="0" collapsed="false">
      <c r="A443" s="27"/>
      <c r="B443" s="23" t="str">
        <f aca="false">IF($A443="","",TEXT($A443,"mmmm"))</f>
        <v/>
      </c>
      <c r="C443" s="28"/>
      <c r="D443" s="28"/>
      <c r="E443" s="29"/>
      <c r="F443" s="29"/>
      <c r="G443" s="33"/>
      <c r="H443" s="29"/>
      <c r="I443" s="34" t="str">
        <f aca="false">IF($A443="","",IFERROR(F443/E443,0))</f>
        <v/>
      </c>
      <c r="J443" s="26" t="str">
        <f aca="false">IF($A443="","",IFERROR(E443/G443,0))</f>
        <v/>
      </c>
      <c r="K443" s="28"/>
    </row>
    <row r="444" customFormat="false" ht="15" hidden="false" customHeight="false" outlineLevel="0" collapsed="false">
      <c r="A444" s="22"/>
      <c r="B444" s="23" t="str">
        <f aca="false">IF($A444="","",TEXT($A444,"mmmm"))</f>
        <v/>
      </c>
      <c r="C444" s="24"/>
      <c r="D444" s="24"/>
      <c r="E444" s="25"/>
      <c r="F444" s="25"/>
      <c r="G444" s="32"/>
      <c r="H444" s="25"/>
      <c r="I444" s="34" t="str">
        <f aca="false">IF($A444="","",IFERROR(F444/E444,0))</f>
        <v/>
      </c>
      <c r="J444" s="26" t="str">
        <f aca="false">IF($A444="","",IFERROR(E444/G444,0))</f>
        <v/>
      </c>
      <c r="K444" s="24"/>
    </row>
    <row r="445" customFormat="false" ht="15" hidden="false" customHeight="false" outlineLevel="0" collapsed="false">
      <c r="A445" s="27"/>
      <c r="B445" s="23" t="str">
        <f aca="false">IF($A445="","",TEXT($A445,"mmmm"))</f>
        <v/>
      </c>
      <c r="C445" s="28"/>
      <c r="D445" s="28"/>
      <c r="E445" s="29"/>
      <c r="F445" s="29"/>
      <c r="G445" s="33"/>
      <c r="H445" s="29"/>
      <c r="I445" s="34" t="str">
        <f aca="false">IF($A445="","",IFERROR(F445/E445,0))</f>
        <v/>
      </c>
      <c r="J445" s="26" t="str">
        <f aca="false">IF($A445="","",IFERROR(E445/G445,0))</f>
        <v/>
      </c>
      <c r="K445" s="28"/>
    </row>
    <row r="446" customFormat="false" ht="15" hidden="false" customHeight="false" outlineLevel="0" collapsed="false">
      <c r="A446" s="22"/>
      <c r="B446" s="23" t="str">
        <f aca="false">IF($A446="","",TEXT($A446,"mmmm"))</f>
        <v/>
      </c>
      <c r="C446" s="24"/>
      <c r="D446" s="24"/>
      <c r="E446" s="25"/>
      <c r="F446" s="25"/>
      <c r="G446" s="32"/>
      <c r="H446" s="25"/>
      <c r="I446" s="34" t="str">
        <f aca="false">IF($A446="","",IFERROR(F446/E446,0))</f>
        <v/>
      </c>
      <c r="J446" s="26" t="str">
        <f aca="false">IF($A446="","",IFERROR(E446/G446,0))</f>
        <v/>
      </c>
      <c r="K446" s="24"/>
    </row>
    <row r="447" customFormat="false" ht="15" hidden="false" customHeight="false" outlineLevel="0" collapsed="false">
      <c r="A447" s="27"/>
      <c r="B447" s="23" t="str">
        <f aca="false">IF($A447="","",TEXT($A447,"mmmm"))</f>
        <v/>
      </c>
      <c r="C447" s="28"/>
      <c r="D447" s="28"/>
      <c r="E447" s="29"/>
      <c r="F447" s="29"/>
      <c r="G447" s="33"/>
      <c r="H447" s="29"/>
      <c r="I447" s="34" t="str">
        <f aca="false">IF($A447="","",IFERROR(F447/E447,0))</f>
        <v/>
      </c>
      <c r="J447" s="26" t="str">
        <f aca="false">IF($A447="","",IFERROR(E447/G447,0))</f>
        <v/>
      </c>
      <c r="K447" s="28"/>
    </row>
    <row r="448" customFormat="false" ht="15" hidden="false" customHeight="false" outlineLevel="0" collapsed="false">
      <c r="A448" s="22"/>
      <c r="B448" s="23" t="str">
        <f aca="false">IF($A448="","",TEXT($A448,"mmmm"))</f>
        <v/>
      </c>
      <c r="C448" s="24"/>
      <c r="D448" s="24"/>
      <c r="E448" s="25"/>
      <c r="F448" s="25"/>
      <c r="G448" s="32"/>
      <c r="H448" s="25"/>
      <c r="I448" s="34" t="str">
        <f aca="false">IF($A448="","",IFERROR(F448/E448,0))</f>
        <v/>
      </c>
      <c r="J448" s="26" t="str">
        <f aca="false">IF($A448="","",IFERROR(E448/G448,0))</f>
        <v/>
      </c>
      <c r="K448" s="24"/>
    </row>
    <row r="449" customFormat="false" ht="15" hidden="false" customHeight="false" outlineLevel="0" collapsed="false">
      <c r="A449" s="27"/>
      <c r="B449" s="23" t="str">
        <f aca="false">IF($A449="","",TEXT($A449,"mmmm"))</f>
        <v/>
      </c>
      <c r="C449" s="28"/>
      <c r="D449" s="28"/>
      <c r="E449" s="29"/>
      <c r="F449" s="29"/>
      <c r="G449" s="33"/>
      <c r="H449" s="29"/>
      <c r="I449" s="34" t="str">
        <f aca="false">IF($A449="","",IFERROR(F449/E449,0))</f>
        <v/>
      </c>
      <c r="J449" s="26" t="str">
        <f aca="false">IF($A449="","",IFERROR(E449/G449,0))</f>
        <v/>
      </c>
      <c r="K449" s="28"/>
    </row>
    <row r="450" customFormat="false" ht="15" hidden="false" customHeight="false" outlineLevel="0" collapsed="false">
      <c r="A450" s="22"/>
      <c r="B450" s="23" t="str">
        <f aca="false">IF($A450="","",TEXT($A450,"mmmm"))</f>
        <v/>
      </c>
      <c r="C450" s="24"/>
      <c r="D450" s="24"/>
      <c r="E450" s="25"/>
      <c r="F450" s="25"/>
      <c r="G450" s="32"/>
      <c r="H450" s="25"/>
      <c r="I450" s="34" t="str">
        <f aca="false">IF($A450="","",IFERROR(F450/E450,0))</f>
        <v/>
      </c>
      <c r="J450" s="26" t="str">
        <f aca="false">IF($A450="","",IFERROR(E450/G450,0))</f>
        <v/>
      </c>
      <c r="K450" s="24"/>
    </row>
    <row r="451" customFormat="false" ht="15" hidden="false" customHeight="false" outlineLevel="0" collapsed="false">
      <c r="A451" s="27"/>
      <c r="B451" s="23" t="str">
        <f aca="false">IF($A451="","",TEXT($A451,"mmmm"))</f>
        <v/>
      </c>
      <c r="C451" s="28"/>
      <c r="D451" s="28"/>
      <c r="E451" s="29"/>
      <c r="F451" s="29"/>
      <c r="G451" s="33"/>
      <c r="H451" s="29"/>
      <c r="I451" s="34" t="str">
        <f aca="false">IF($A451="","",IFERROR(F451/E451,0))</f>
        <v/>
      </c>
      <c r="J451" s="26" t="str">
        <f aca="false">IF($A451="","",IFERROR(E451/G451,0))</f>
        <v/>
      </c>
      <c r="K451" s="28"/>
    </row>
    <row r="452" customFormat="false" ht="15" hidden="false" customHeight="false" outlineLevel="0" collapsed="false">
      <c r="A452" s="22"/>
      <c r="B452" s="23" t="str">
        <f aca="false">IF($A452="","",TEXT($A452,"mmmm"))</f>
        <v/>
      </c>
      <c r="C452" s="24"/>
      <c r="D452" s="24"/>
      <c r="E452" s="25"/>
      <c r="F452" s="25"/>
      <c r="G452" s="32"/>
      <c r="H452" s="25"/>
      <c r="I452" s="34" t="str">
        <f aca="false">IF($A452="","",IFERROR(F452/E452,0))</f>
        <v/>
      </c>
      <c r="J452" s="26" t="str">
        <f aca="false">IF($A452="","",IFERROR(E452/G452,0))</f>
        <v/>
      </c>
      <c r="K452" s="24"/>
    </row>
    <row r="453" customFormat="false" ht="15" hidden="false" customHeight="false" outlineLevel="0" collapsed="false">
      <c r="A453" s="27"/>
      <c r="B453" s="23" t="str">
        <f aca="false">IF($A453="","",TEXT($A453,"mmmm"))</f>
        <v/>
      </c>
      <c r="C453" s="28"/>
      <c r="D453" s="28"/>
      <c r="E453" s="29"/>
      <c r="F453" s="29"/>
      <c r="G453" s="33"/>
      <c r="H453" s="29"/>
      <c r="I453" s="34" t="str">
        <f aca="false">IF($A453="","",IFERROR(F453/E453,0))</f>
        <v/>
      </c>
      <c r="J453" s="26" t="str">
        <f aca="false">IF($A453="","",IFERROR(E453/G453,0))</f>
        <v/>
      </c>
      <c r="K453" s="28"/>
    </row>
    <row r="454" customFormat="false" ht="15" hidden="false" customHeight="false" outlineLevel="0" collapsed="false">
      <c r="A454" s="22"/>
      <c r="B454" s="23" t="str">
        <f aca="false">IF($A454="","",TEXT($A454,"mmmm"))</f>
        <v/>
      </c>
      <c r="C454" s="24"/>
      <c r="D454" s="24"/>
      <c r="E454" s="25"/>
      <c r="F454" s="25"/>
      <c r="G454" s="32"/>
      <c r="H454" s="25"/>
      <c r="I454" s="34" t="str">
        <f aca="false">IF($A454="","",IFERROR(F454/E454,0))</f>
        <v/>
      </c>
      <c r="J454" s="26" t="str">
        <f aca="false">IF($A454="","",IFERROR(E454/G454,0))</f>
        <v/>
      </c>
      <c r="K454" s="24"/>
    </row>
    <row r="455" customFormat="false" ht="15" hidden="false" customHeight="false" outlineLevel="0" collapsed="false">
      <c r="A455" s="27"/>
      <c r="B455" s="23" t="str">
        <f aca="false">IF($A455="","",TEXT($A455,"mmmm"))</f>
        <v/>
      </c>
      <c r="C455" s="28"/>
      <c r="D455" s="28"/>
      <c r="E455" s="29"/>
      <c r="F455" s="29"/>
      <c r="G455" s="33"/>
      <c r="H455" s="29"/>
      <c r="I455" s="34" t="str">
        <f aca="false">IF($A455="","",IFERROR(F455/E455,0))</f>
        <v/>
      </c>
      <c r="J455" s="26" t="str">
        <f aca="false">IF($A455="","",IFERROR(E455/G455,0))</f>
        <v/>
      </c>
      <c r="K455" s="28"/>
    </row>
    <row r="456" customFormat="false" ht="15" hidden="false" customHeight="false" outlineLevel="0" collapsed="false">
      <c r="A456" s="22"/>
      <c r="B456" s="23" t="str">
        <f aca="false">IF($A456="","",TEXT($A456,"mmmm"))</f>
        <v/>
      </c>
      <c r="C456" s="24"/>
      <c r="D456" s="24"/>
      <c r="E456" s="25"/>
      <c r="F456" s="25"/>
      <c r="G456" s="32"/>
      <c r="H456" s="25"/>
      <c r="I456" s="34" t="str">
        <f aca="false">IF($A456="","",IFERROR(F456/E456,0))</f>
        <v/>
      </c>
      <c r="J456" s="26" t="str">
        <f aca="false">IF($A456="","",IFERROR(E456/G456,0))</f>
        <v/>
      </c>
      <c r="K456" s="24"/>
    </row>
    <row r="457" customFormat="false" ht="15" hidden="false" customHeight="false" outlineLevel="0" collapsed="false">
      <c r="A457" s="27"/>
      <c r="B457" s="23" t="str">
        <f aca="false">IF($A457="","",TEXT($A457,"mmmm"))</f>
        <v/>
      </c>
      <c r="C457" s="28"/>
      <c r="D457" s="28"/>
      <c r="E457" s="29"/>
      <c r="F457" s="29"/>
      <c r="G457" s="33"/>
      <c r="H457" s="29"/>
      <c r="I457" s="34" t="str">
        <f aca="false">IF($A457="","",IFERROR(F457/E457,0))</f>
        <v/>
      </c>
      <c r="J457" s="26" t="str">
        <f aca="false">IF($A457="","",IFERROR(E457/G457,0))</f>
        <v/>
      </c>
      <c r="K457" s="28"/>
    </row>
    <row r="458" customFormat="false" ht="15" hidden="false" customHeight="false" outlineLevel="0" collapsed="false">
      <c r="A458" s="22"/>
      <c r="B458" s="23" t="str">
        <f aca="false">IF($A458="","",TEXT($A458,"mmmm"))</f>
        <v/>
      </c>
      <c r="C458" s="24"/>
      <c r="D458" s="24"/>
      <c r="E458" s="25"/>
      <c r="F458" s="25"/>
      <c r="G458" s="32"/>
      <c r="H458" s="25"/>
      <c r="I458" s="34" t="str">
        <f aca="false">IF($A458="","",IFERROR(F458/E458,0))</f>
        <v/>
      </c>
      <c r="J458" s="26" t="str">
        <f aca="false">IF($A458="","",IFERROR(E458/G458,0))</f>
        <v/>
      </c>
      <c r="K458" s="24"/>
    </row>
    <row r="459" customFormat="false" ht="15" hidden="false" customHeight="false" outlineLevel="0" collapsed="false">
      <c r="A459" s="27"/>
      <c r="B459" s="23" t="str">
        <f aca="false">IF($A459="","",TEXT($A459,"mmmm"))</f>
        <v/>
      </c>
      <c r="C459" s="28"/>
      <c r="D459" s="28"/>
      <c r="E459" s="29"/>
      <c r="F459" s="29"/>
      <c r="G459" s="33"/>
      <c r="H459" s="29"/>
      <c r="I459" s="34" t="str">
        <f aca="false">IF($A459="","",IFERROR(F459/E459,0))</f>
        <v/>
      </c>
      <c r="J459" s="26" t="str">
        <f aca="false">IF($A459="","",IFERROR(E459/G459,0))</f>
        <v/>
      </c>
      <c r="K459" s="28"/>
    </row>
    <row r="460" customFormat="false" ht="15" hidden="false" customHeight="false" outlineLevel="0" collapsed="false">
      <c r="A460" s="22"/>
      <c r="B460" s="23" t="str">
        <f aca="false">IF($A460="","",TEXT($A460,"mmmm"))</f>
        <v/>
      </c>
      <c r="C460" s="24"/>
      <c r="D460" s="24"/>
      <c r="E460" s="25"/>
      <c r="F460" s="25"/>
      <c r="G460" s="32"/>
      <c r="H460" s="25"/>
      <c r="I460" s="34" t="str">
        <f aca="false">IF($A460="","",IFERROR(F460/E460,0))</f>
        <v/>
      </c>
      <c r="J460" s="26" t="str">
        <f aca="false">IF($A460="","",IFERROR(E460/G460,0))</f>
        <v/>
      </c>
      <c r="K460" s="24"/>
    </row>
    <row r="461" customFormat="false" ht="15" hidden="false" customHeight="false" outlineLevel="0" collapsed="false">
      <c r="A461" s="27"/>
      <c r="B461" s="23" t="str">
        <f aca="false">IF($A461="","",TEXT($A461,"mmmm"))</f>
        <v/>
      </c>
      <c r="C461" s="28"/>
      <c r="D461" s="28"/>
      <c r="E461" s="29"/>
      <c r="F461" s="29"/>
      <c r="G461" s="33"/>
      <c r="H461" s="29"/>
      <c r="I461" s="34" t="str">
        <f aca="false">IF($A461="","",IFERROR(F461/E461,0))</f>
        <v/>
      </c>
      <c r="J461" s="26" t="str">
        <f aca="false">IF($A461="","",IFERROR(E461/G461,0))</f>
        <v/>
      </c>
      <c r="K461" s="28"/>
    </row>
    <row r="462" customFormat="false" ht="15" hidden="false" customHeight="false" outlineLevel="0" collapsed="false">
      <c r="A462" s="22"/>
      <c r="B462" s="23" t="str">
        <f aca="false">IF($A462="","",TEXT($A462,"mmmm"))</f>
        <v/>
      </c>
      <c r="C462" s="24"/>
      <c r="D462" s="24"/>
      <c r="E462" s="25"/>
      <c r="F462" s="25"/>
      <c r="G462" s="32"/>
      <c r="H462" s="25"/>
      <c r="I462" s="34" t="str">
        <f aca="false">IF($A462="","",IFERROR(F462/E462,0))</f>
        <v/>
      </c>
      <c r="J462" s="26" t="str">
        <f aca="false">IF($A462="","",IFERROR(E462/G462,0))</f>
        <v/>
      </c>
      <c r="K462" s="24"/>
    </row>
    <row r="463" customFormat="false" ht="15" hidden="false" customHeight="false" outlineLevel="0" collapsed="false">
      <c r="A463" s="27"/>
      <c r="B463" s="23" t="str">
        <f aca="false">IF($A463="","",TEXT($A463,"mmmm"))</f>
        <v/>
      </c>
      <c r="C463" s="28"/>
      <c r="D463" s="28"/>
      <c r="E463" s="29"/>
      <c r="F463" s="29"/>
      <c r="G463" s="33"/>
      <c r="H463" s="29"/>
      <c r="I463" s="34" t="str">
        <f aca="false">IF($A463="","",IFERROR(F463/E463,0))</f>
        <v/>
      </c>
      <c r="J463" s="26" t="str">
        <f aca="false">IF($A463="","",IFERROR(E463/G463,0))</f>
        <v/>
      </c>
      <c r="K463" s="28"/>
    </row>
    <row r="464" customFormat="false" ht="15" hidden="false" customHeight="false" outlineLevel="0" collapsed="false">
      <c r="A464" s="22"/>
      <c r="B464" s="23" t="str">
        <f aca="false">IF($A464="","",TEXT($A464,"mmmm"))</f>
        <v/>
      </c>
      <c r="C464" s="24"/>
      <c r="D464" s="24"/>
      <c r="E464" s="25"/>
      <c r="F464" s="25"/>
      <c r="G464" s="32"/>
      <c r="H464" s="25"/>
      <c r="I464" s="34" t="str">
        <f aca="false">IF($A464="","",IFERROR(F464/E464,0))</f>
        <v/>
      </c>
      <c r="J464" s="26" t="str">
        <f aca="false">IF($A464="","",IFERROR(E464/G464,0))</f>
        <v/>
      </c>
      <c r="K464" s="24"/>
    </row>
    <row r="465" customFormat="false" ht="15" hidden="false" customHeight="false" outlineLevel="0" collapsed="false">
      <c r="A465" s="27"/>
      <c r="B465" s="23" t="str">
        <f aca="false">IF($A465="","",TEXT($A465,"mmmm"))</f>
        <v/>
      </c>
      <c r="C465" s="28"/>
      <c r="D465" s="28"/>
      <c r="E465" s="29"/>
      <c r="F465" s="29"/>
      <c r="G465" s="33"/>
      <c r="H465" s="29"/>
      <c r="I465" s="34" t="str">
        <f aca="false">IF($A465="","",IFERROR(F465/E465,0))</f>
        <v/>
      </c>
      <c r="J465" s="26" t="str">
        <f aca="false">IF($A465="","",IFERROR(E465/G465,0))</f>
        <v/>
      </c>
      <c r="K465" s="28"/>
    </row>
    <row r="466" customFormat="false" ht="15" hidden="false" customHeight="false" outlineLevel="0" collapsed="false">
      <c r="A466" s="22"/>
      <c r="B466" s="23" t="str">
        <f aca="false">IF($A466="","",TEXT($A466,"mmmm"))</f>
        <v/>
      </c>
      <c r="C466" s="24"/>
      <c r="D466" s="24"/>
      <c r="E466" s="25"/>
      <c r="F466" s="25"/>
      <c r="G466" s="32"/>
      <c r="H466" s="25"/>
      <c r="I466" s="34" t="str">
        <f aca="false">IF($A466="","",IFERROR(F466/E466,0))</f>
        <v/>
      </c>
      <c r="J466" s="26" t="str">
        <f aca="false">IF($A466="","",IFERROR(E466/G466,0))</f>
        <v/>
      </c>
      <c r="K466" s="24"/>
    </row>
    <row r="467" customFormat="false" ht="15" hidden="false" customHeight="false" outlineLevel="0" collapsed="false">
      <c r="A467" s="27"/>
      <c r="B467" s="23" t="str">
        <f aca="false">IF($A467="","",TEXT($A467,"mmmm"))</f>
        <v/>
      </c>
      <c r="C467" s="28"/>
      <c r="D467" s="28"/>
      <c r="E467" s="29"/>
      <c r="F467" s="29"/>
      <c r="G467" s="33"/>
      <c r="H467" s="29"/>
      <c r="I467" s="34" t="str">
        <f aca="false">IF($A467="","",IFERROR(F467/E467,0))</f>
        <v/>
      </c>
      <c r="J467" s="26" t="str">
        <f aca="false">IF($A467="","",IFERROR(E467/G467,0))</f>
        <v/>
      </c>
      <c r="K467" s="28"/>
    </row>
    <row r="468" customFormat="false" ht="15" hidden="false" customHeight="false" outlineLevel="0" collapsed="false">
      <c r="A468" s="22"/>
      <c r="B468" s="23" t="str">
        <f aca="false">IF($A468="","",TEXT($A468,"mmmm"))</f>
        <v/>
      </c>
      <c r="C468" s="24"/>
      <c r="D468" s="24"/>
      <c r="E468" s="25"/>
      <c r="F468" s="25"/>
      <c r="G468" s="32"/>
      <c r="H468" s="25"/>
      <c r="I468" s="34" t="str">
        <f aca="false">IF($A468="","",IFERROR(F468/E468,0))</f>
        <v/>
      </c>
      <c r="J468" s="26" t="str">
        <f aca="false">IF($A468="","",IFERROR(E468/G468,0))</f>
        <v/>
      </c>
      <c r="K468" s="24"/>
    </row>
    <row r="469" customFormat="false" ht="15" hidden="false" customHeight="false" outlineLevel="0" collapsed="false">
      <c r="A469" s="27"/>
      <c r="B469" s="23" t="str">
        <f aca="false">IF($A469="","",TEXT($A469,"mmmm"))</f>
        <v/>
      </c>
      <c r="C469" s="28"/>
      <c r="D469" s="28"/>
      <c r="E469" s="29"/>
      <c r="F469" s="29"/>
      <c r="G469" s="33"/>
      <c r="H469" s="29"/>
      <c r="I469" s="34" t="str">
        <f aca="false">IF($A469="","",IFERROR(F469/E469,0))</f>
        <v/>
      </c>
      <c r="J469" s="26" t="str">
        <f aca="false">IF($A469="","",IFERROR(E469/G469,0))</f>
        <v/>
      </c>
      <c r="K469" s="28"/>
    </row>
    <row r="470" customFormat="false" ht="15" hidden="false" customHeight="false" outlineLevel="0" collapsed="false">
      <c r="A470" s="22"/>
      <c r="B470" s="23" t="str">
        <f aca="false">IF($A470="","",TEXT($A470,"mmmm"))</f>
        <v/>
      </c>
      <c r="C470" s="24"/>
      <c r="D470" s="24"/>
      <c r="E470" s="25"/>
      <c r="F470" s="25"/>
      <c r="G470" s="32"/>
      <c r="H470" s="25"/>
      <c r="I470" s="34" t="str">
        <f aca="false">IF($A470="","",IFERROR(F470/E470,0))</f>
        <v/>
      </c>
      <c r="J470" s="26" t="str">
        <f aca="false">IF($A470="","",IFERROR(E470/G470,0))</f>
        <v/>
      </c>
      <c r="K470" s="24"/>
    </row>
    <row r="471" customFormat="false" ht="15" hidden="false" customHeight="false" outlineLevel="0" collapsed="false">
      <c r="A471" s="27"/>
      <c r="B471" s="23" t="str">
        <f aca="false">IF($A471="","",TEXT($A471,"mmmm"))</f>
        <v/>
      </c>
      <c r="C471" s="28"/>
      <c r="D471" s="28"/>
      <c r="E471" s="29"/>
      <c r="F471" s="29"/>
      <c r="G471" s="33"/>
      <c r="H471" s="29"/>
      <c r="I471" s="34" t="str">
        <f aca="false">IF($A471="","",IFERROR(F471/E471,0))</f>
        <v/>
      </c>
      <c r="J471" s="26" t="str">
        <f aca="false">IF($A471="","",IFERROR(E471/G471,0))</f>
        <v/>
      </c>
      <c r="K471" s="28"/>
    </row>
    <row r="472" customFormat="false" ht="15" hidden="false" customHeight="false" outlineLevel="0" collapsed="false">
      <c r="A472" s="22"/>
      <c r="B472" s="23" t="str">
        <f aca="false">IF($A472="","",TEXT($A472,"mmmm"))</f>
        <v/>
      </c>
      <c r="C472" s="24"/>
      <c r="D472" s="24"/>
      <c r="E472" s="25"/>
      <c r="F472" s="25"/>
      <c r="G472" s="32"/>
      <c r="H472" s="25"/>
      <c r="I472" s="34" t="str">
        <f aca="false">IF($A472="","",IFERROR(F472/E472,0))</f>
        <v/>
      </c>
      <c r="J472" s="26" t="str">
        <f aca="false">IF($A472="","",IFERROR(E472/G472,0))</f>
        <v/>
      </c>
      <c r="K472" s="24"/>
    </row>
    <row r="473" customFormat="false" ht="15" hidden="false" customHeight="false" outlineLevel="0" collapsed="false">
      <c r="A473" s="27"/>
      <c r="B473" s="23" t="str">
        <f aca="false">IF($A473="","",TEXT($A473,"mmmm"))</f>
        <v/>
      </c>
      <c r="C473" s="28"/>
      <c r="D473" s="28"/>
      <c r="E473" s="29"/>
      <c r="F473" s="29"/>
      <c r="G473" s="33"/>
      <c r="H473" s="29"/>
      <c r="I473" s="34" t="str">
        <f aca="false">IF($A473="","",IFERROR(F473/E473,0))</f>
        <v/>
      </c>
      <c r="J473" s="26" t="str">
        <f aca="false">IF($A473="","",IFERROR(E473/G473,0))</f>
        <v/>
      </c>
      <c r="K473" s="28"/>
    </row>
    <row r="474" customFormat="false" ht="15" hidden="false" customHeight="false" outlineLevel="0" collapsed="false">
      <c r="A474" s="22"/>
      <c r="B474" s="23" t="str">
        <f aca="false">IF($A474="","",TEXT($A474,"mmmm"))</f>
        <v/>
      </c>
      <c r="C474" s="24"/>
      <c r="D474" s="24"/>
      <c r="E474" s="25"/>
      <c r="F474" s="25"/>
      <c r="G474" s="32"/>
      <c r="H474" s="25"/>
      <c r="I474" s="34" t="str">
        <f aca="false">IF($A474="","",IFERROR(F474/E474,0))</f>
        <v/>
      </c>
      <c r="J474" s="26" t="str">
        <f aca="false">IF($A474="","",IFERROR(E474/G474,0))</f>
        <v/>
      </c>
      <c r="K474" s="24"/>
    </row>
    <row r="475" customFormat="false" ht="15" hidden="false" customHeight="false" outlineLevel="0" collapsed="false">
      <c r="A475" s="27"/>
      <c r="B475" s="23" t="str">
        <f aca="false">IF($A475="","",TEXT($A475,"mmmm"))</f>
        <v/>
      </c>
      <c r="C475" s="28"/>
      <c r="D475" s="28"/>
      <c r="E475" s="29"/>
      <c r="F475" s="29"/>
      <c r="G475" s="33"/>
      <c r="H475" s="29"/>
      <c r="I475" s="34" t="str">
        <f aca="false">IF($A475="","",IFERROR(F475/E475,0))</f>
        <v/>
      </c>
      <c r="J475" s="26" t="str">
        <f aca="false">IF($A475="","",IFERROR(E475/G475,0))</f>
        <v/>
      </c>
      <c r="K475" s="28"/>
    </row>
    <row r="476" customFormat="false" ht="15" hidden="false" customHeight="false" outlineLevel="0" collapsed="false">
      <c r="A476" s="22"/>
      <c r="B476" s="23" t="str">
        <f aca="false">IF($A476="","",TEXT($A476,"mmmm"))</f>
        <v/>
      </c>
      <c r="C476" s="24"/>
      <c r="D476" s="24"/>
      <c r="E476" s="25"/>
      <c r="F476" s="25"/>
      <c r="G476" s="32"/>
      <c r="H476" s="25"/>
      <c r="I476" s="34" t="str">
        <f aca="false">IF($A476="","",IFERROR(F476/E476,0))</f>
        <v/>
      </c>
      <c r="J476" s="26" t="str">
        <f aca="false">IF($A476="","",IFERROR(E476/G476,0))</f>
        <v/>
      </c>
      <c r="K476" s="24"/>
    </row>
    <row r="477" customFormat="false" ht="15" hidden="false" customHeight="false" outlineLevel="0" collapsed="false">
      <c r="A477" s="27"/>
      <c r="B477" s="23" t="str">
        <f aca="false">IF($A477="","",TEXT($A477,"mmmm"))</f>
        <v/>
      </c>
      <c r="C477" s="28"/>
      <c r="D477" s="28"/>
      <c r="E477" s="29"/>
      <c r="F477" s="29"/>
      <c r="G477" s="33"/>
      <c r="H477" s="29"/>
      <c r="I477" s="34" t="str">
        <f aca="false">IF($A477="","",IFERROR(F477/E477,0))</f>
        <v/>
      </c>
      <c r="J477" s="26" t="str">
        <f aca="false">IF($A477="","",IFERROR(E477/G477,0))</f>
        <v/>
      </c>
      <c r="K477" s="28"/>
    </row>
    <row r="478" customFormat="false" ht="15" hidden="false" customHeight="false" outlineLevel="0" collapsed="false">
      <c r="A478" s="22"/>
      <c r="B478" s="23" t="str">
        <f aca="false">IF($A478="","",TEXT($A478,"mmmm"))</f>
        <v/>
      </c>
      <c r="C478" s="24"/>
      <c r="D478" s="24"/>
      <c r="E478" s="25"/>
      <c r="F478" s="25"/>
      <c r="G478" s="32"/>
      <c r="H478" s="25"/>
      <c r="I478" s="34" t="str">
        <f aca="false">IF($A478="","",IFERROR(F478/E478,0))</f>
        <v/>
      </c>
      <c r="J478" s="26" t="str">
        <f aca="false">IF($A478="","",IFERROR(E478/G478,0))</f>
        <v/>
      </c>
      <c r="K478" s="24"/>
    </row>
    <row r="479" customFormat="false" ht="15" hidden="false" customHeight="false" outlineLevel="0" collapsed="false">
      <c r="A479" s="27"/>
      <c r="B479" s="23" t="str">
        <f aca="false">IF($A479="","",TEXT($A479,"mmmm"))</f>
        <v/>
      </c>
      <c r="C479" s="28"/>
      <c r="D479" s="28"/>
      <c r="E479" s="29"/>
      <c r="F479" s="29"/>
      <c r="G479" s="33"/>
      <c r="H479" s="29"/>
      <c r="I479" s="34" t="str">
        <f aca="false">IF($A479="","",IFERROR(F479/E479,0))</f>
        <v/>
      </c>
      <c r="J479" s="26" t="str">
        <f aca="false">IF($A479="","",IFERROR(E479/G479,0))</f>
        <v/>
      </c>
      <c r="K479" s="28"/>
    </row>
    <row r="480" customFormat="false" ht="15" hidden="false" customHeight="false" outlineLevel="0" collapsed="false">
      <c r="A480" s="22"/>
      <c r="B480" s="23" t="str">
        <f aca="false">IF($A480="","",TEXT($A480,"mmmm"))</f>
        <v/>
      </c>
      <c r="C480" s="24"/>
      <c r="D480" s="24"/>
      <c r="E480" s="25"/>
      <c r="F480" s="25"/>
      <c r="G480" s="32"/>
      <c r="H480" s="25"/>
      <c r="I480" s="34" t="str">
        <f aca="false">IF($A480="","",IFERROR(F480/E480,0))</f>
        <v/>
      </c>
      <c r="J480" s="26" t="str">
        <f aca="false">IF($A480="","",IFERROR(E480/G480,0))</f>
        <v/>
      </c>
      <c r="K480" s="24"/>
    </row>
    <row r="481" customFormat="false" ht="15" hidden="false" customHeight="false" outlineLevel="0" collapsed="false">
      <c r="A481" s="27"/>
      <c r="B481" s="23" t="str">
        <f aca="false">IF($A481="","",TEXT($A481,"mmmm"))</f>
        <v/>
      </c>
      <c r="C481" s="28"/>
      <c r="D481" s="28"/>
      <c r="E481" s="29"/>
      <c r="F481" s="29"/>
      <c r="G481" s="33"/>
      <c r="H481" s="29"/>
      <c r="I481" s="34" t="str">
        <f aca="false">IF($A481="","",IFERROR(F481/E481,0))</f>
        <v/>
      </c>
      <c r="J481" s="26" t="str">
        <f aca="false">IF($A481="","",IFERROR(E481/G481,0))</f>
        <v/>
      </c>
      <c r="K481" s="28"/>
    </row>
    <row r="482" customFormat="false" ht="15" hidden="false" customHeight="false" outlineLevel="0" collapsed="false">
      <c r="A482" s="22"/>
      <c r="B482" s="23" t="str">
        <f aca="false">IF($A482="","",TEXT($A482,"mmmm"))</f>
        <v/>
      </c>
      <c r="C482" s="24"/>
      <c r="D482" s="24"/>
      <c r="E482" s="25"/>
      <c r="F482" s="25"/>
      <c r="G482" s="32"/>
      <c r="H482" s="25"/>
      <c r="I482" s="34" t="str">
        <f aca="false">IF($A482="","",IFERROR(F482/E482,0))</f>
        <v/>
      </c>
      <c r="J482" s="26" t="str">
        <f aca="false">IF($A482="","",IFERROR(E482/G482,0))</f>
        <v/>
      </c>
      <c r="K482" s="24"/>
    </row>
    <row r="483" customFormat="false" ht="15" hidden="false" customHeight="false" outlineLevel="0" collapsed="false">
      <c r="A483" s="27"/>
      <c r="B483" s="23" t="str">
        <f aca="false">IF($A483="","",TEXT($A483,"mmmm"))</f>
        <v/>
      </c>
      <c r="C483" s="28"/>
      <c r="D483" s="28"/>
      <c r="E483" s="29"/>
      <c r="F483" s="29"/>
      <c r="G483" s="33"/>
      <c r="H483" s="29"/>
      <c r="I483" s="34" t="str">
        <f aca="false">IF($A483="","",IFERROR(F483/E483,0))</f>
        <v/>
      </c>
      <c r="J483" s="26" t="str">
        <f aca="false">IF($A483="","",IFERROR(E483/G483,0))</f>
        <v/>
      </c>
      <c r="K483" s="28"/>
    </row>
    <row r="484" customFormat="false" ht="15" hidden="false" customHeight="false" outlineLevel="0" collapsed="false">
      <c r="A484" s="22"/>
      <c r="B484" s="23" t="str">
        <f aca="false">IF($A484="","",TEXT($A484,"mmmm"))</f>
        <v/>
      </c>
      <c r="C484" s="24"/>
      <c r="D484" s="24"/>
      <c r="E484" s="25"/>
      <c r="F484" s="25"/>
      <c r="G484" s="32"/>
      <c r="H484" s="25"/>
      <c r="I484" s="34" t="str">
        <f aca="false">IF($A484="","",IFERROR(F484/E484,0))</f>
        <v/>
      </c>
      <c r="J484" s="26" t="str">
        <f aca="false">IF($A484="","",IFERROR(E484/G484,0))</f>
        <v/>
      </c>
      <c r="K484" s="24"/>
    </row>
    <row r="485" customFormat="false" ht="15" hidden="false" customHeight="false" outlineLevel="0" collapsed="false">
      <c r="A485" s="27"/>
      <c r="B485" s="23" t="str">
        <f aca="false">IF($A485="","",TEXT($A485,"mmmm"))</f>
        <v/>
      </c>
      <c r="C485" s="28"/>
      <c r="D485" s="28"/>
      <c r="E485" s="29"/>
      <c r="F485" s="29"/>
      <c r="G485" s="33"/>
      <c r="H485" s="29"/>
      <c r="I485" s="34" t="str">
        <f aca="false">IF($A485="","",IFERROR(F485/E485,0))</f>
        <v/>
      </c>
      <c r="J485" s="26" t="str">
        <f aca="false">IF($A485="","",IFERROR(E485/G485,0))</f>
        <v/>
      </c>
      <c r="K485" s="28"/>
    </row>
    <row r="486" customFormat="false" ht="15" hidden="false" customHeight="false" outlineLevel="0" collapsed="false">
      <c r="A486" s="22"/>
      <c r="B486" s="23" t="str">
        <f aca="false">IF($A486="","",TEXT($A486,"mmmm"))</f>
        <v/>
      </c>
      <c r="C486" s="24"/>
      <c r="D486" s="24"/>
      <c r="E486" s="25"/>
      <c r="F486" s="25"/>
      <c r="G486" s="32"/>
      <c r="H486" s="25"/>
      <c r="I486" s="34" t="str">
        <f aca="false">IF($A486="","",IFERROR(F486/E486,0))</f>
        <v/>
      </c>
      <c r="J486" s="26" t="str">
        <f aca="false">IF($A486="","",IFERROR(E486/G486,0))</f>
        <v/>
      </c>
      <c r="K486" s="24"/>
    </row>
    <row r="487" customFormat="false" ht="15" hidden="false" customHeight="false" outlineLevel="0" collapsed="false">
      <c r="A487" s="27"/>
      <c r="B487" s="23" t="str">
        <f aca="false">IF($A487="","",TEXT($A487,"mmmm"))</f>
        <v/>
      </c>
      <c r="C487" s="28"/>
      <c r="D487" s="28"/>
      <c r="E487" s="29"/>
      <c r="F487" s="29"/>
      <c r="G487" s="33"/>
      <c r="H487" s="29"/>
      <c r="I487" s="34" t="str">
        <f aca="false">IF($A487="","",IFERROR(F487/E487,0))</f>
        <v/>
      </c>
      <c r="J487" s="26" t="str">
        <f aca="false">IF($A487="","",IFERROR(E487/G487,0))</f>
        <v/>
      </c>
      <c r="K487" s="28"/>
    </row>
    <row r="488" customFormat="false" ht="15" hidden="false" customHeight="false" outlineLevel="0" collapsed="false">
      <c r="A488" s="22"/>
      <c r="B488" s="23" t="str">
        <f aca="false">IF($A488="","",TEXT($A488,"mmmm"))</f>
        <v/>
      </c>
      <c r="C488" s="24"/>
      <c r="D488" s="24"/>
      <c r="E488" s="25"/>
      <c r="F488" s="25"/>
      <c r="G488" s="32"/>
      <c r="H488" s="25"/>
      <c r="I488" s="34" t="str">
        <f aca="false">IF($A488="","",IFERROR(F488/E488,0))</f>
        <v/>
      </c>
      <c r="J488" s="26" t="str">
        <f aca="false">IF($A488="","",IFERROR(E488/G488,0))</f>
        <v/>
      </c>
      <c r="K488" s="24"/>
    </row>
    <row r="489" customFormat="false" ht="15" hidden="false" customHeight="false" outlineLevel="0" collapsed="false">
      <c r="A489" s="27"/>
      <c r="B489" s="23" t="str">
        <f aca="false">IF($A489="","",TEXT($A489,"mmmm"))</f>
        <v/>
      </c>
      <c r="C489" s="28"/>
      <c r="D489" s="28"/>
      <c r="E489" s="29"/>
      <c r="F489" s="29"/>
      <c r="G489" s="33"/>
      <c r="H489" s="29"/>
      <c r="I489" s="34" t="str">
        <f aca="false">IF($A489="","",IFERROR(F489/E489,0))</f>
        <v/>
      </c>
      <c r="J489" s="26" t="str">
        <f aca="false">IF($A489="","",IFERROR(E489/G489,0))</f>
        <v/>
      </c>
      <c r="K489" s="28"/>
    </row>
    <row r="490" customFormat="false" ht="15" hidden="false" customHeight="false" outlineLevel="0" collapsed="false">
      <c r="A490" s="22"/>
      <c r="B490" s="23" t="str">
        <f aca="false">IF($A490="","",TEXT($A490,"mmmm"))</f>
        <v/>
      </c>
      <c r="C490" s="24"/>
      <c r="D490" s="24"/>
      <c r="E490" s="25"/>
      <c r="F490" s="25"/>
      <c r="G490" s="32"/>
      <c r="H490" s="25"/>
      <c r="I490" s="34" t="str">
        <f aca="false">IF($A490="","",IFERROR(F490/E490,0))</f>
        <v/>
      </c>
      <c r="J490" s="26" t="str">
        <f aca="false">IF($A490="","",IFERROR(E490/G490,0))</f>
        <v/>
      </c>
      <c r="K490" s="24"/>
    </row>
    <row r="491" customFormat="false" ht="15" hidden="false" customHeight="false" outlineLevel="0" collapsed="false">
      <c r="A491" s="27"/>
      <c r="B491" s="23" t="str">
        <f aca="false">IF($A491="","",TEXT($A491,"mmmm"))</f>
        <v/>
      </c>
      <c r="C491" s="28"/>
      <c r="D491" s="28"/>
      <c r="E491" s="29"/>
      <c r="F491" s="29"/>
      <c r="G491" s="33"/>
      <c r="H491" s="29"/>
      <c r="I491" s="34" t="str">
        <f aca="false">IF($A491="","",IFERROR(F491/E491,0))</f>
        <v/>
      </c>
      <c r="J491" s="26" t="str">
        <f aca="false">IF($A491="","",IFERROR(E491/G491,0))</f>
        <v/>
      </c>
      <c r="K491" s="28"/>
    </row>
    <row r="492" customFormat="false" ht="15" hidden="false" customHeight="false" outlineLevel="0" collapsed="false">
      <c r="A492" s="22"/>
      <c r="B492" s="23" t="str">
        <f aca="false">IF($A492="","",TEXT($A492,"mmmm"))</f>
        <v/>
      </c>
      <c r="C492" s="24"/>
      <c r="D492" s="24"/>
      <c r="E492" s="25"/>
      <c r="F492" s="25"/>
      <c r="G492" s="32"/>
      <c r="H492" s="25"/>
      <c r="I492" s="34" t="str">
        <f aca="false">IF($A492="","",IFERROR(F492/E492,0))</f>
        <v/>
      </c>
      <c r="J492" s="26" t="str">
        <f aca="false">IF($A492="","",IFERROR(E492/G492,0))</f>
        <v/>
      </c>
      <c r="K492" s="24"/>
    </row>
    <row r="493" customFormat="false" ht="15" hidden="false" customHeight="false" outlineLevel="0" collapsed="false">
      <c r="A493" s="27"/>
      <c r="B493" s="23" t="str">
        <f aca="false">IF($A493="","",TEXT($A493,"mmmm"))</f>
        <v/>
      </c>
      <c r="C493" s="28"/>
      <c r="D493" s="28"/>
      <c r="E493" s="29"/>
      <c r="F493" s="29"/>
      <c r="G493" s="33"/>
      <c r="H493" s="29"/>
      <c r="I493" s="34" t="str">
        <f aca="false">IF($A493="","",IFERROR(F493/E493,0))</f>
        <v/>
      </c>
      <c r="J493" s="26" t="str">
        <f aca="false">IF($A493="","",IFERROR(E493/G493,0))</f>
        <v/>
      </c>
      <c r="K493" s="28"/>
    </row>
    <row r="494" customFormat="false" ht="15" hidden="false" customHeight="false" outlineLevel="0" collapsed="false">
      <c r="A494" s="22"/>
      <c r="B494" s="23" t="str">
        <f aca="false">IF($A494="","",TEXT($A494,"mmmm"))</f>
        <v/>
      </c>
      <c r="C494" s="24"/>
      <c r="D494" s="24"/>
      <c r="E494" s="25"/>
      <c r="F494" s="25"/>
      <c r="G494" s="32"/>
      <c r="H494" s="25"/>
      <c r="I494" s="34" t="str">
        <f aca="false">IF($A494="","",IFERROR(F494/E494,0))</f>
        <v/>
      </c>
      <c r="J494" s="26" t="str">
        <f aca="false">IF($A494="","",IFERROR(E494/G494,0))</f>
        <v/>
      </c>
      <c r="K494" s="24"/>
    </row>
    <row r="495" customFormat="false" ht="15" hidden="false" customHeight="false" outlineLevel="0" collapsed="false">
      <c r="A495" s="27"/>
      <c r="B495" s="23" t="str">
        <f aca="false">IF($A495="","",TEXT($A495,"mmmm"))</f>
        <v/>
      </c>
      <c r="C495" s="28"/>
      <c r="D495" s="28"/>
      <c r="E495" s="29"/>
      <c r="F495" s="29"/>
      <c r="G495" s="33"/>
      <c r="H495" s="29"/>
      <c r="I495" s="34" t="str">
        <f aca="false">IF($A495="","",IFERROR(F495/E495,0))</f>
        <v/>
      </c>
      <c r="J495" s="26" t="str">
        <f aca="false">IF($A495="","",IFERROR(E495/G495,0))</f>
        <v/>
      </c>
      <c r="K495" s="28"/>
    </row>
    <row r="496" customFormat="false" ht="15" hidden="false" customHeight="false" outlineLevel="0" collapsed="false">
      <c r="A496" s="22"/>
      <c r="B496" s="23" t="str">
        <f aca="false">IF($A496="","",TEXT($A496,"mmmm"))</f>
        <v/>
      </c>
      <c r="C496" s="24"/>
      <c r="D496" s="24"/>
      <c r="E496" s="25"/>
      <c r="F496" s="25"/>
      <c r="G496" s="32"/>
      <c r="H496" s="25"/>
      <c r="I496" s="34" t="str">
        <f aca="false">IF($A496="","",IFERROR(F496/E496,0))</f>
        <v/>
      </c>
      <c r="J496" s="26" t="str">
        <f aca="false">IF($A496="","",IFERROR(E496/G496,0))</f>
        <v/>
      </c>
      <c r="K496" s="24"/>
    </row>
    <row r="497" customFormat="false" ht="15" hidden="false" customHeight="false" outlineLevel="0" collapsed="false">
      <c r="A497" s="27"/>
      <c r="B497" s="23" t="str">
        <f aca="false">IF($A497="","",TEXT($A497,"mmmm"))</f>
        <v/>
      </c>
      <c r="C497" s="28"/>
      <c r="D497" s="28"/>
      <c r="E497" s="29"/>
      <c r="F497" s="29"/>
      <c r="G497" s="33"/>
      <c r="H497" s="29"/>
      <c r="I497" s="34" t="str">
        <f aca="false">IF($A497="","",IFERROR(F497/E497,0))</f>
        <v/>
      </c>
      <c r="J497" s="26" t="str">
        <f aca="false">IF($A497="","",IFERROR(E497/G497,0))</f>
        <v/>
      </c>
      <c r="K497" s="28"/>
    </row>
    <row r="498" customFormat="false" ht="15" hidden="false" customHeight="false" outlineLevel="0" collapsed="false">
      <c r="A498" s="22"/>
      <c r="B498" s="23" t="str">
        <f aca="false">IF($A498="","",TEXT($A498,"mmmm"))</f>
        <v/>
      </c>
      <c r="C498" s="24"/>
      <c r="D498" s="24"/>
      <c r="E498" s="25"/>
      <c r="F498" s="25"/>
      <c r="G498" s="32"/>
      <c r="H498" s="25"/>
      <c r="I498" s="34" t="str">
        <f aca="false">IF($A498="","",IFERROR(F498/E498,0))</f>
        <v/>
      </c>
      <c r="J498" s="26" t="str">
        <f aca="false">IF($A498="","",IFERROR(E498/G498,0))</f>
        <v/>
      </c>
      <c r="K498" s="24"/>
    </row>
    <row r="499" customFormat="false" ht="15" hidden="false" customHeight="false" outlineLevel="0" collapsed="false">
      <c r="A499" s="27"/>
      <c r="B499" s="23" t="str">
        <f aca="false">IF($A499="","",TEXT($A499,"mmmm"))</f>
        <v/>
      </c>
      <c r="C499" s="28"/>
      <c r="D499" s="28"/>
      <c r="E499" s="29"/>
      <c r="F499" s="29"/>
      <c r="G499" s="33"/>
      <c r="H499" s="29"/>
      <c r="I499" s="34" t="str">
        <f aca="false">IF($A499="","",IFERROR(F499/E499,0))</f>
        <v/>
      </c>
      <c r="J499" s="26" t="str">
        <f aca="false">IF($A499="","",IFERROR(E499/G499,0))</f>
        <v/>
      </c>
      <c r="K499" s="28"/>
    </row>
    <row r="500" customFormat="false" ht="15" hidden="false" customHeight="false" outlineLevel="0" collapsed="false">
      <c r="A500" s="22"/>
      <c r="B500" s="23" t="str">
        <f aca="false">IF($A500="","",TEXT($A500,"mmmm"))</f>
        <v/>
      </c>
      <c r="C500" s="24"/>
      <c r="D500" s="24"/>
      <c r="E500" s="25"/>
      <c r="F500" s="25"/>
      <c r="G500" s="32"/>
      <c r="H500" s="25"/>
      <c r="I500" s="34" t="str">
        <f aca="false">IF($A500="","",IFERROR(F500/E500,0))</f>
        <v/>
      </c>
      <c r="J500" s="26" t="str">
        <f aca="false">IF($A500="","",IFERROR(E500/G500,0))</f>
        <v/>
      </c>
      <c r="K500" s="24"/>
    </row>
    <row r="501" customFormat="false" ht="15" hidden="false" customHeight="false" outlineLevel="0" collapsed="false">
      <c r="A501" s="27"/>
      <c r="B501" s="23" t="str">
        <f aca="false">IF($A501="","",TEXT($A501,"mmmm"))</f>
        <v/>
      </c>
      <c r="C501" s="28"/>
      <c r="D501" s="28"/>
      <c r="E501" s="29"/>
      <c r="F501" s="29"/>
      <c r="G501" s="33"/>
      <c r="H501" s="29"/>
      <c r="I501" s="34" t="str">
        <f aca="false">IF($A501="","",IFERROR(F501/E501,0))</f>
        <v/>
      </c>
      <c r="J501" s="26" t="str">
        <f aca="false">IF($A501="","",IFERROR(E501/G501,0))</f>
        <v/>
      </c>
      <c r="K501" s="28"/>
    </row>
    <row r="503" customFormat="false" ht="15" hidden="false" customHeight="true" outlineLevel="0" collapsed="false">
      <c r="A503" s="30" t="s">
        <v>208</v>
      </c>
      <c r="B503" s="30"/>
      <c r="C503" s="30"/>
      <c r="D503" s="30"/>
      <c r="E503" s="30"/>
      <c r="F503" s="30"/>
      <c r="G503" s="30"/>
      <c r="H503" s="30"/>
    </row>
    <row r="504" customFormat="false" ht="15" hidden="false" customHeight="false" outlineLevel="0" collapsed="false">
      <c r="A504" s="30"/>
      <c r="B504" s="30"/>
      <c r="C504" s="30"/>
      <c r="D504" s="30"/>
      <c r="E504" s="30"/>
      <c r="F504" s="30"/>
      <c r="G504" s="30"/>
      <c r="H504" s="30"/>
    </row>
    <row r="505" customFormat="false" ht="15" hidden="false" customHeight="false" outlineLevel="0" collapsed="false">
      <c r="A505" s="30"/>
      <c r="B505" s="30"/>
      <c r="C505" s="30"/>
      <c r="D505" s="30"/>
      <c r="E505" s="30"/>
      <c r="F505" s="30"/>
      <c r="G505" s="30"/>
      <c r="H505" s="30"/>
    </row>
  </sheetData>
  <mergeCells count="1">
    <mergeCell ref="A503:H505"/>
  </mergeCells>
  <dataValidations count="1">
    <dataValidation allowBlank="true" errorStyle="stop" operator="between" showDropDown="false" showErrorMessage="false" showInputMessage="false" sqref="C2:C501" type="list">
      <formula1>PlatformList</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97F6B"/>
    <pageSetUpPr fitToPage="false"/>
  </sheetPr>
  <dimension ref="A1:H2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1" topLeftCell="A2"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2" min="1" style="0" width="14"/>
    <col collapsed="false" customWidth="true" hidden="false" outlineLevel="0" max="3" min="3" style="0" width="17"/>
    <col collapsed="false" customWidth="true" hidden="false" outlineLevel="0" max="4" min="4" style="0" width="24"/>
    <col collapsed="false" customWidth="true" hidden="false" outlineLevel="0" max="5" min="5" style="0" width="26"/>
    <col collapsed="false" customWidth="true" hidden="false" outlineLevel="0" max="6" min="6" style="0" width="14"/>
    <col collapsed="false" customWidth="true" hidden="false" outlineLevel="0" max="7" min="7" style="0" width="44"/>
  </cols>
  <sheetData>
    <row r="1" customFormat="false" ht="30" hidden="false" customHeight="true" outlineLevel="0" collapsed="false">
      <c r="A1" s="21" t="s">
        <v>102</v>
      </c>
      <c r="B1" s="21" t="s">
        <v>209</v>
      </c>
      <c r="C1" s="21" t="s">
        <v>210</v>
      </c>
      <c r="D1" s="21" t="s">
        <v>211</v>
      </c>
      <c r="E1" s="21" t="s">
        <v>212</v>
      </c>
      <c r="F1" s="21" t="s">
        <v>213</v>
      </c>
      <c r="G1" s="21" t="s">
        <v>44</v>
      </c>
      <c r="H1" s="1"/>
    </row>
    <row r="2" customFormat="false" ht="15" hidden="false" customHeight="false" outlineLevel="0" collapsed="false">
      <c r="A2" s="23" t="str">
        <f aca="false">'Monthly Summary'!A2</f>
        <v>January</v>
      </c>
      <c r="B2" s="26" t="n">
        <f aca="false">'Monthly Summary'!H2</f>
        <v>27.18</v>
      </c>
      <c r="C2" s="31" t="n">
        <f aca="false">Setup!$C$8</f>
        <v>0.25</v>
      </c>
      <c r="D2" s="26" t="n">
        <f aca="false">ROUND(MAX(B2,0)*C2,2)</f>
        <v>6.8</v>
      </c>
      <c r="E2" s="35" t="n">
        <v>7</v>
      </c>
      <c r="F2" s="26" t="n">
        <f aca="false">ROUND(E2-D2,2)</f>
        <v>0.2</v>
      </c>
      <c r="G2" s="36" t="s">
        <v>214</v>
      </c>
      <c r="H2" s="1"/>
    </row>
    <row r="3" customFormat="false" ht="15" hidden="false" customHeight="false" outlineLevel="0" collapsed="false">
      <c r="A3" s="23" t="str">
        <f aca="false">'Monthly Summary'!A3</f>
        <v>February</v>
      </c>
      <c r="B3" s="26" t="n">
        <f aca="false">'Monthly Summary'!H3</f>
        <v>36</v>
      </c>
      <c r="C3" s="31" t="n">
        <f aca="false">Setup!$C$8</f>
        <v>0.25</v>
      </c>
      <c r="D3" s="26" t="n">
        <f aca="false">ROUND(MAX(B3,0)*C3,2)</f>
        <v>9</v>
      </c>
      <c r="E3" s="35" t="n">
        <v>9</v>
      </c>
      <c r="F3" s="26" t="n">
        <f aca="false">ROUND(E3-D3,2)</f>
        <v>0</v>
      </c>
      <c r="G3" s="36" t="s">
        <v>214</v>
      </c>
      <c r="H3" s="1"/>
    </row>
    <row r="4" customFormat="false" ht="15" hidden="false" customHeight="false" outlineLevel="0" collapsed="false">
      <c r="A4" s="23" t="str">
        <f aca="false">'Monthly Summary'!A4</f>
        <v>March</v>
      </c>
      <c r="B4" s="26" t="n">
        <f aca="false">'Monthly Summary'!H4</f>
        <v>61.81</v>
      </c>
      <c r="C4" s="31" t="n">
        <f aca="false">Setup!$C$8</f>
        <v>0.25</v>
      </c>
      <c r="D4" s="26" t="n">
        <f aca="false">ROUND(MAX(B4,0)*C4,2)</f>
        <v>15.45</v>
      </c>
      <c r="E4" s="35" t="n">
        <v>15</v>
      </c>
      <c r="F4" s="26" t="n">
        <f aca="false">ROUND(E4-D4,2)</f>
        <v>-0.45</v>
      </c>
      <c r="G4" s="36" t="s">
        <v>214</v>
      </c>
      <c r="H4" s="1"/>
    </row>
    <row r="5" customFormat="false" ht="15" hidden="false" customHeight="false" outlineLevel="0" collapsed="false">
      <c r="A5" s="23" t="str">
        <f aca="false">'Monthly Summary'!A5</f>
        <v>April</v>
      </c>
      <c r="B5" s="26" t="n">
        <f aca="false">'Monthly Summary'!H5</f>
        <v>0</v>
      </c>
      <c r="C5" s="31" t="n">
        <f aca="false">Setup!$C$8</f>
        <v>0.25</v>
      </c>
      <c r="D5" s="26" t="n">
        <f aca="false">ROUND(MAX(B5,0)*C5,2)</f>
        <v>0</v>
      </c>
      <c r="E5" s="35"/>
      <c r="F5" s="26" t="n">
        <f aca="false">ROUND(E5-D5,2)</f>
        <v>0</v>
      </c>
      <c r="G5" s="36"/>
      <c r="H5" s="1"/>
    </row>
    <row r="6" customFormat="false" ht="15" hidden="false" customHeight="false" outlineLevel="0" collapsed="false">
      <c r="A6" s="23" t="str">
        <f aca="false">'Monthly Summary'!A6</f>
        <v>May</v>
      </c>
      <c r="B6" s="26" t="n">
        <f aca="false">'Monthly Summary'!H6</f>
        <v>0</v>
      </c>
      <c r="C6" s="31" t="n">
        <f aca="false">Setup!$C$8</f>
        <v>0.25</v>
      </c>
      <c r="D6" s="26" t="n">
        <f aca="false">ROUND(MAX(B6,0)*C6,2)</f>
        <v>0</v>
      </c>
      <c r="E6" s="35"/>
      <c r="F6" s="26" t="n">
        <f aca="false">ROUND(E6-D6,2)</f>
        <v>0</v>
      </c>
      <c r="G6" s="36"/>
      <c r="H6" s="1"/>
    </row>
    <row r="7" customFormat="false" ht="15" hidden="false" customHeight="false" outlineLevel="0" collapsed="false">
      <c r="A7" s="23" t="str">
        <f aca="false">'Monthly Summary'!A7</f>
        <v>June</v>
      </c>
      <c r="B7" s="26" t="n">
        <f aca="false">'Monthly Summary'!H7</f>
        <v>0</v>
      </c>
      <c r="C7" s="31" t="n">
        <f aca="false">Setup!$C$8</f>
        <v>0.25</v>
      </c>
      <c r="D7" s="26" t="n">
        <f aca="false">ROUND(MAX(B7,0)*C7,2)</f>
        <v>0</v>
      </c>
      <c r="E7" s="35"/>
      <c r="F7" s="26" t="n">
        <f aca="false">ROUND(E7-D7,2)</f>
        <v>0</v>
      </c>
      <c r="G7" s="36"/>
      <c r="H7" s="1"/>
    </row>
    <row r="8" customFormat="false" ht="15" hidden="false" customHeight="false" outlineLevel="0" collapsed="false">
      <c r="A8" s="23" t="str">
        <f aca="false">'Monthly Summary'!A8</f>
        <v>July</v>
      </c>
      <c r="B8" s="26" t="n">
        <f aca="false">'Monthly Summary'!H8</f>
        <v>0</v>
      </c>
      <c r="C8" s="31" t="n">
        <f aca="false">Setup!$C$8</f>
        <v>0.25</v>
      </c>
      <c r="D8" s="26" t="n">
        <f aca="false">ROUND(MAX(B8,0)*C8,2)</f>
        <v>0</v>
      </c>
      <c r="E8" s="35"/>
      <c r="F8" s="26" t="n">
        <f aca="false">ROUND(E8-D8,2)</f>
        <v>0</v>
      </c>
      <c r="G8" s="36"/>
      <c r="H8" s="1"/>
    </row>
    <row r="9" customFormat="false" ht="15" hidden="false" customHeight="false" outlineLevel="0" collapsed="false">
      <c r="A9" s="23" t="str">
        <f aca="false">'Monthly Summary'!A9</f>
        <v>August</v>
      </c>
      <c r="B9" s="26" t="n">
        <f aca="false">'Monthly Summary'!H9</f>
        <v>0</v>
      </c>
      <c r="C9" s="31" t="n">
        <f aca="false">Setup!$C$8</f>
        <v>0.25</v>
      </c>
      <c r="D9" s="26" t="n">
        <f aca="false">ROUND(MAX(B9,0)*C9,2)</f>
        <v>0</v>
      </c>
      <c r="E9" s="35"/>
      <c r="F9" s="26" t="n">
        <f aca="false">ROUND(E9-D9,2)</f>
        <v>0</v>
      </c>
      <c r="G9" s="36"/>
      <c r="H9" s="1"/>
    </row>
    <row r="10" customFormat="false" ht="15" hidden="false" customHeight="false" outlineLevel="0" collapsed="false">
      <c r="A10" s="23" t="str">
        <f aca="false">'Monthly Summary'!A10</f>
        <v>September</v>
      </c>
      <c r="B10" s="26" t="n">
        <f aca="false">'Monthly Summary'!H10</f>
        <v>0</v>
      </c>
      <c r="C10" s="31" t="n">
        <f aca="false">Setup!$C$8</f>
        <v>0.25</v>
      </c>
      <c r="D10" s="26" t="n">
        <f aca="false">ROUND(MAX(B10,0)*C10,2)</f>
        <v>0</v>
      </c>
      <c r="E10" s="35"/>
      <c r="F10" s="26" t="n">
        <f aca="false">ROUND(E10-D10,2)</f>
        <v>0</v>
      </c>
      <c r="G10" s="36"/>
      <c r="H10" s="1"/>
    </row>
    <row r="11" customFormat="false" ht="15" hidden="false" customHeight="false" outlineLevel="0" collapsed="false">
      <c r="A11" s="23" t="str">
        <f aca="false">'Monthly Summary'!A11</f>
        <v>October</v>
      </c>
      <c r="B11" s="26" t="n">
        <f aca="false">'Monthly Summary'!H11</f>
        <v>0</v>
      </c>
      <c r="C11" s="31" t="n">
        <f aca="false">Setup!$C$8</f>
        <v>0.25</v>
      </c>
      <c r="D11" s="26" t="n">
        <f aca="false">ROUND(MAX(B11,0)*C11,2)</f>
        <v>0</v>
      </c>
      <c r="E11" s="35"/>
      <c r="F11" s="26" t="n">
        <f aca="false">ROUND(E11-D11,2)</f>
        <v>0</v>
      </c>
      <c r="G11" s="36"/>
      <c r="H11" s="1"/>
    </row>
    <row r="12" customFormat="false" ht="15" hidden="false" customHeight="false" outlineLevel="0" collapsed="false">
      <c r="A12" s="23" t="str">
        <f aca="false">'Monthly Summary'!A12</f>
        <v>November</v>
      </c>
      <c r="B12" s="26" t="n">
        <f aca="false">'Monthly Summary'!H12</f>
        <v>0</v>
      </c>
      <c r="C12" s="31" t="n">
        <f aca="false">Setup!$C$8</f>
        <v>0.25</v>
      </c>
      <c r="D12" s="26" t="n">
        <f aca="false">ROUND(MAX(B12,0)*C12,2)</f>
        <v>0</v>
      </c>
      <c r="E12" s="35"/>
      <c r="F12" s="26" t="n">
        <f aca="false">ROUND(E12-D12,2)</f>
        <v>0</v>
      </c>
      <c r="G12" s="36"/>
      <c r="H12" s="1"/>
    </row>
    <row r="13" customFormat="false" ht="15" hidden="false" customHeight="false" outlineLevel="0" collapsed="false">
      <c r="A13" s="23" t="str">
        <f aca="false">'Monthly Summary'!A13</f>
        <v>December</v>
      </c>
      <c r="B13" s="26" t="n">
        <f aca="false">'Monthly Summary'!H13</f>
        <v>0</v>
      </c>
      <c r="C13" s="31" t="n">
        <f aca="false">Setup!$C$8</f>
        <v>0.25</v>
      </c>
      <c r="D13" s="26" t="n">
        <f aca="false">ROUND(MAX(B13,0)*C13,2)</f>
        <v>0</v>
      </c>
      <c r="E13" s="35"/>
      <c r="F13" s="26" t="n">
        <f aca="false">ROUND(E13-D13,2)</f>
        <v>0</v>
      </c>
      <c r="G13" s="36"/>
      <c r="H13" s="1"/>
    </row>
    <row r="14" customFormat="false" ht="15" hidden="false" customHeight="false" outlineLevel="0" collapsed="false">
      <c r="A14" s="37" t="s">
        <v>215</v>
      </c>
      <c r="B14" s="38" t="n">
        <f aca="false">ROUND(SUM(B2:B13),2)</f>
        <v>124.99</v>
      </c>
      <c r="C14" s="39"/>
      <c r="D14" s="38" t="n">
        <f aca="false">ROUND(SUM(D2:D13),2)</f>
        <v>31.25</v>
      </c>
      <c r="E14" s="38" t="n">
        <f aca="false">ROUND(SUM(E2:E13),2)</f>
        <v>31</v>
      </c>
      <c r="F14" s="38" t="n">
        <f aca="false">ROUND(SUM(F2:F13),2)</f>
        <v>-0.25</v>
      </c>
      <c r="G14" s="37"/>
      <c r="H14" s="1"/>
    </row>
    <row r="15" customFormat="false" ht="15" hidden="false" customHeight="false" outlineLevel="0" collapsed="false">
      <c r="A15" s="1"/>
      <c r="B15" s="1"/>
      <c r="C15" s="1"/>
      <c r="D15" s="1"/>
      <c r="E15" s="1"/>
      <c r="F15" s="1"/>
      <c r="G15" s="1"/>
      <c r="H15" s="1"/>
    </row>
    <row r="16" customFormat="false" ht="15" hidden="false" customHeight="true" outlineLevel="0" collapsed="false">
      <c r="A16" s="18" t="s">
        <v>216</v>
      </c>
      <c r="B16" s="18"/>
      <c r="C16" s="18"/>
      <c r="D16" s="18"/>
      <c r="E16" s="18"/>
      <c r="F16" s="18"/>
      <c r="G16" s="18"/>
      <c r="H16" s="1"/>
    </row>
    <row r="17" customFormat="false" ht="15" hidden="false" customHeight="false" outlineLevel="0" collapsed="false">
      <c r="A17" s="18"/>
      <c r="B17" s="18"/>
      <c r="C17" s="18"/>
      <c r="D17" s="18"/>
      <c r="E17" s="18"/>
      <c r="F17" s="18"/>
      <c r="G17" s="18"/>
      <c r="H17" s="1"/>
    </row>
    <row r="18" customFormat="false" ht="15" hidden="false" customHeight="false" outlineLevel="0" collapsed="false">
      <c r="A18" s="18"/>
      <c r="B18" s="18"/>
      <c r="C18" s="18"/>
      <c r="D18" s="18"/>
      <c r="E18" s="18"/>
      <c r="F18" s="18"/>
      <c r="G18" s="18"/>
      <c r="H18" s="1"/>
    </row>
    <row r="19" customFormat="false" ht="15" hidden="false" customHeight="false" outlineLevel="0" collapsed="false">
      <c r="A19" s="18"/>
      <c r="B19" s="18"/>
      <c r="C19" s="18"/>
      <c r="D19" s="18"/>
      <c r="E19" s="18"/>
      <c r="F19" s="18"/>
      <c r="G19" s="18"/>
      <c r="H19" s="1"/>
    </row>
    <row r="20" customFormat="false" ht="15" hidden="false" customHeight="false" outlineLevel="0" collapsed="false">
      <c r="A20" s="18"/>
      <c r="B20" s="18"/>
      <c r="C20" s="18"/>
      <c r="D20" s="18"/>
      <c r="E20" s="18"/>
      <c r="F20" s="18"/>
      <c r="G20" s="18"/>
      <c r="H20" s="1"/>
    </row>
    <row r="21" customFormat="false" ht="15" hidden="false" customHeight="false" outlineLevel="0" collapsed="false">
      <c r="A21" s="18"/>
      <c r="B21" s="18"/>
      <c r="C21" s="18"/>
      <c r="D21" s="18"/>
      <c r="E21" s="18"/>
      <c r="F21" s="18"/>
      <c r="G21" s="18"/>
      <c r="H21" s="1"/>
    </row>
    <row r="22" customFormat="false" ht="15" hidden="false" customHeight="false" outlineLevel="0" collapsed="false">
      <c r="A22" s="18"/>
      <c r="B22" s="18"/>
      <c r="C22" s="18"/>
      <c r="D22" s="18"/>
      <c r="E22" s="18"/>
      <c r="F22" s="18"/>
      <c r="G22" s="18"/>
      <c r="H22" s="1"/>
    </row>
    <row r="23" customFormat="false" ht="15" hidden="false" customHeight="false" outlineLevel="0" collapsed="false">
      <c r="A23" s="18"/>
      <c r="B23" s="18"/>
      <c r="C23" s="18"/>
      <c r="D23" s="18"/>
      <c r="E23" s="18"/>
      <c r="F23" s="18"/>
      <c r="G23" s="18"/>
      <c r="H23" s="1"/>
    </row>
    <row r="24" customFormat="false" ht="15" hidden="false" customHeight="false" outlineLevel="0" collapsed="false">
      <c r="A24" s="1"/>
      <c r="B24" s="1"/>
      <c r="C24" s="1"/>
      <c r="D24" s="1"/>
      <c r="E24" s="1"/>
      <c r="F24" s="1"/>
      <c r="G24" s="1"/>
      <c r="H24" s="1"/>
    </row>
    <row r="25" customFormat="false" ht="15" hidden="false" customHeight="false" outlineLevel="0" collapsed="false">
      <c r="A25" s="1"/>
      <c r="B25" s="1"/>
      <c r="C25" s="1"/>
      <c r="D25" s="1"/>
      <c r="E25" s="1"/>
      <c r="F25" s="1"/>
      <c r="G25" s="1"/>
      <c r="H25" s="1"/>
    </row>
  </sheetData>
  <mergeCells count="1">
    <mergeCell ref="A16:G23"/>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E9A82"/>
    <pageSetUpPr fitToPage="false"/>
  </sheetPr>
  <dimension ref="A1:N2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1" ySplit="1" topLeftCell="B2" activePane="bottomRight" state="frozen"/>
      <selection pane="topLeft" activeCell="A1" activeCellId="0" sqref="A1"/>
      <selection pane="topRight" activeCell="B1" activeCellId="0" sqref="B1"/>
      <selection pane="bottomLeft" activeCell="A2" activeCellId="0" sqref="A2"/>
      <selection pane="bottomRight" activeCell="A1" activeCellId="0" sqref="A1"/>
    </sheetView>
  </sheetViews>
  <sheetFormatPr defaultColWidth="8.6796875" defaultRowHeight="15" zeroHeight="false" outlineLevelRow="0" outlineLevelCol="0"/>
  <cols>
    <col collapsed="false" customWidth="true" hidden="false" outlineLevel="0" max="1" min="1" style="0" width="14"/>
    <col collapsed="false" customWidth="true" hidden="false" outlineLevel="0" max="2" min="2" style="0" width="15"/>
    <col collapsed="false" customWidth="true" hidden="false" outlineLevel="0" max="4" min="3" style="0" width="12"/>
    <col collapsed="false" customWidth="true" hidden="false" outlineLevel="0" max="5" min="5" style="0" width="20"/>
    <col collapsed="false" customWidth="true" hidden="false" outlineLevel="0" max="7" min="6" style="0" width="16"/>
    <col collapsed="false" customWidth="true" hidden="false" outlineLevel="0" max="9" min="8" style="0" width="13"/>
    <col collapsed="false" customWidth="true" hidden="false" outlineLevel="0" max="10" min="10" style="0" width="20"/>
    <col collapsed="false" customWidth="true" hidden="false" outlineLevel="0" max="11" min="11" style="0" width="13"/>
    <col collapsed="false" customWidth="true" hidden="false" outlineLevel="0" max="12" min="12" style="0" width="16"/>
    <col collapsed="false" customWidth="true" hidden="false" outlineLevel="0" max="13" min="13" style="0" width="34"/>
  </cols>
  <sheetData>
    <row r="1" customFormat="false" ht="30" hidden="false" customHeight="true" outlineLevel="0" collapsed="false">
      <c r="A1" s="21" t="s">
        <v>102</v>
      </c>
      <c r="B1" s="21" t="s">
        <v>217</v>
      </c>
      <c r="C1" s="21" t="s">
        <v>99</v>
      </c>
      <c r="D1" s="21" t="s">
        <v>218</v>
      </c>
      <c r="E1" s="21" t="s">
        <v>219</v>
      </c>
      <c r="F1" s="21" t="s">
        <v>220</v>
      </c>
      <c r="G1" s="21" t="s">
        <v>221</v>
      </c>
      <c r="H1" s="21" t="s">
        <v>209</v>
      </c>
      <c r="I1" s="21" t="s">
        <v>222</v>
      </c>
      <c r="J1" s="21" t="s">
        <v>223</v>
      </c>
      <c r="K1" s="21" t="s">
        <v>224</v>
      </c>
      <c r="L1" s="21" t="s">
        <v>225</v>
      </c>
      <c r="M1" s="21" t="s">
        <v>44</v>
      </c>
      <c r="N1" s="1"/>
    </row>
    <row r="2" customFormat="false" ht="15" hidden="false" customHeight="false" outlineLevel="0" collapsed="false">
      <c r="A2" s="23" t="str">
        <f aca="false">TEXT(DATE(Setup!$C$6,1,1),"mmmm")</f>
        <v>January</v>
      </c>
      <c r="B2" s="26" t="n">
        <f aca="false">ROUND(SUMIF('Income Tracker'!$B$2:$B$501,$A2,'Income Tracker'!$G$2:$G$501)+SUMIF('Income Tracker'!$B$2:$B$501,$A2,'Income Tracker'!$H$2:$H$501)-SUMIF('Income Tracker'!$B$2:$B$501,$A2,'Income Tracker'!$I$2:$I$501),2)</f>
        <v>177.45</v>
      </c>
      <c r="C2" s="26" t="n">
        <f aca="false">ROUND(SUMIF('Income Tracker'!$B$2:$B$501,$A2,'Income Tracker'!$J$2:$J$501)+SUMIFS('Expense Tracker'!$G$2:$G$501,'Expense Tracker'!$B$2:$B$501,$A2,'Expense Tracker'!$D$2:$D$501,"Refunds"),2)</f>
        <v>0</v>
      </c>
      <c r="D2" s="26" t="n">
        <f aca="false">ROUND(SUMIF('Income Tracker'!$B$2:$B$501,$A2,'Income Tracker'!$K$2:$K$501)+SUMIF('Income Tracker'!$B$2:$B$501,$A2,'Income Tracker'!$L$2:$L$501)+SUMIFS('Expense Tracker'!$G$2:$G$501,'Expense Tracker'!$B$2:$B$501,$A2,'Expense Tracker'!$D$2:$D$501,"Platform fees")+SUMIFS('Expense Tracker'!$G$2:$G$501,'Expense Tracker'!$B$2:$B$501,$A2,'Expense Tracker'!$D$2:$D$501,"Payment processing fees"),2)</f>
        <v>15.82</v>
      </c>
      <c r="E2" s="26" t="n">
        <f aca="false">ROUND(SUMIF('Income Tracker'!$B$2:$B$501,$A2,'Income Tracker'!$N$2:$N$501)+SUMIF('Income Tracker'!$B$2:$B$501,$A2,'Income Tracker'!$M$2:$M$501)+SUMIFS('Expense Tracker'!$G$2:$G$501,'Expense Tracker'!$B$2:$B$501,$A2,'Expense Tracker'!$D$2:$D$501,"Product supplies")+SUMIFS('Expense Tracker'!$G$2:$G$501,'Expense Tracker'!$B$2:$B$501,$A2,'Expense Tracker'!$D$2:$D$501,"Inventory")+SUMIFS('Expense Tracker'!$G$2:$G$501,'Expense Tracker'!$B$2:$B$501,$A2,'Expense Tracker'!$D$2:$D$501,"Shipping labels")+SUMIFS('Expense Tracker'!$G$2:$G$501,'Expense Tracker'!$B$2:$B$501,$A2,'Expense Tracker'!$D$2:$D$501,"Packaging"),2)</f>
        <v>104.45</v>
      </c>
      <c r="F2" s="26" t="n">
        <f aca="false">ROUND(SUMIFS('Expense Tracker'!$G$2:$G$501,'Expense Tracker'!$B$2:$B$501,$A2,'Expense Tracker'!$D$2:$D$501,"Advertising"),2)</f>
        <v>30</v>
      </c>
      <c r="G2" s="26" t="n">
        <f aca="false">ROUND(SUMIF('Expense Tracker'!$B$2:$B$501,$A2,'Expense Tracker'!$G$2:$G$501)-SUMIFS('Expense Tracker'!$G$2:$G$501,'Expense Tracker'!$B$2:$B$501,$A2,'Expense Tracker'!$D$2:$D$501,"Refunds")-SUMIFS('Expense Tracker'!$G$2:$G$501,'Expense Tracker'!$B$2:$B$501,$A2,'Expense Tracker'!$D$2:$D$501,"Platform fees")-SUMIFS('Expense Tracker'!$G$2:$G$501,'Expense Tracker'!$B$2:$B$501,$A2,'Expense Tracker'!$D$2:$D$501,"Payment processing fees")-SUMIFS('Expense Tracker'!$G$2:$G$501,'Expense Tracker'!$B$2:$B$501,$A2,'Expense Tracker'!$D$2:$D$501,"Product supplies")-SUMIFS('Expense Tracker'!$G$2:$G$501,'Expense Tracker'!$B$2:$B$501,$A2,'Expense Tracker'!$D$2:$D$501,"Inventory")-SUMIFS('Expense Tracker'!$G$2:$G$501,'Expense Tracker'!$B$2:$B$501,$A2,'Expense Tracker'!$D$2:$D$501,"Shipping labels")-SUMIFS('Expense Tracker'!$G$2:$G$501,'Expense Tracker'!$B$2:$B$501,$A2,'Expense Tracker'!$D$2:$D$501,"Packaging")-SUMIFS('Expense Tracker'!$G$2:$G$501,'Expense Tracker'!$B$2:$B$501,$A2,'Expense Tracker'!$D$2:$D$501,"Advertising"),2)</f>
        <v>0</v>
      </c>
      <c r="H2" s="26" t="n">
        <f aca="false">ROUND(B2-C2-D2-E2-F2-G2,2)</f>
        <v>27.18</v>
      </c>
      <c r="I2" s="31" t="n">
        <f aca="false">IFERROR(H2/B2,0)</f>
        <v>0.153169907016061</v>
      </c>
      <c r="J2" s="26" t="n">
        <f aca="false">ROUND(MAX(H2,0)*Setup!$C$8,2)</f>
        <v>6.8</v>
      </c>
      <c r="K2" s="26" t="n">
        <f aca="false">Setup!$C$9</f>
        <v>250</v>
      </c>
      <c r="L2" s="26" t="n">
        <f aca="false">ROUND(H2-K2,2)</f>
        <v>-222.82</v>
      </c>
      <c r="M2" s="24"/>
      <c r="N2" s="1"/>
    </row>
    <row r="3" customFormat="false" ht="15" hidden="false" customHeight="false" outlineLevel="0" collapsed="false">
      <c r="A3" s="23" t="str">
        <f aca="false">TEXT(DATE(Setup!$C$6,2,1),"mmmm")</f>
        <v>February</v>
      </c>
      <c r="B3" s="26" t="n">
        <f aca="false">ROUND(SUMIF('Income Tracker'!$B$2:$B$501,$A3,'Income Tracker'!$G$2:$G$501)+SUMIF('Income Tracker'!$B$2:$B$501,$A3,'Income Tracker'!$H$2:$H$501)-SUMIF('Income Tracker'!$B$2:$B$501,$A3,'Income Tracker'!$I$2:$I$501),2)</f>
        <v>267.62</v>
      </c>
      <c r="C3" s="26" t="n">
        <f aca="false">ROUND(SUMIF('Income Tracker'!$B$2:$B$501,$A3,'Income Tracker'!$J$2:$J$501)+SUMIFS('Expense Tracker'!$G$2:$G$501,'Expense Tracker'!$B$2:$B$501,$A3,'Expense Tracker'!$D$2:$D$501,"Refunds"),2)</f>
        <v>0</v>
      </c>
      <c r="D3" s="26" t="n">
        <f aca="false">ROUND(SUMIF('Income Tracker'!$B$2:$B$501,$A3,'Income Tracker'!$K$2:$K$501)+SUMIF('Income Tracker'!$B$2:$B$501,$A3,'Income Tracker'!$L$2:$L$501)+SUMIFS('Expense Tracker'!$G$2:$G$501,'Expense Tracker'!$B$2:$B$501,$A3,'Expense Tracker'!$D$2:$D$501,"Platform fees")+SUMIFS('Expense Tracker'!$G$2:$G$501,'Expense Tracker'!$B$2:$B$501,$A3,'Expense Tracker'!$D$2:$D$501,"Payment processing fees"),2)</f>
        <v>19.43</v>
      </c>
      <c r="E3" s="26" t="n">
        <f aca="false">ROUND(SUMIF('Income Tracker'!$B$2:$B$501,$A3,'Income Tracker'!$N$2:$N$501)+SUMIF('Income Tracker'!$B$2:$B$501,$A3,'Income Tracker'!$M$2:$M$501)+SUMIFS('Expense Tracker'!$G$2:$G$501,'Expense Tracker'!$B$2:$B$501,$A3,'Expense Tracker'!$D$2:$D$501,"Product supplies")+SUMIFS('Expense Tracker'!$G$2:$G$501,'Expense Tracker'!$B$2:$B$501,$A3,'Expense Tracker'!$D$2:$D$501,"Inventory")+SUMIFS('Expense Tracker'!$G$2:$G$501,'Expense Tracker'!$B$2:$B$501,$A3,'Expense Tracker'!$D$2:$D$501,"Shipping labels")+SUMIFS('Expense Tracker'!$G$2:$G$501,'Expense Tracker'!$B$2:$B$501,$A3,'Expense Tracker'!$D$2:$D$501,"Packaging"),2)</f>
        <v>181.2</v>
      </c>
      <c r="F3" s="26" t="n">
        <f aca="false">ROUND(SUMIFS('Expense Tracker'!$G$2:$G$501,'Expense Tracker'!$B$2:$B$501,$A3,'Expense Tracker'!$D$2:$D$501,"Advertising"),2)</f>
        <v>18</v>
      </c>
      <c r="G3" s="26" t="n">
        <f aca="false">ROUND(SUMIF('Expense Tracker'!$B$2:$B$501,$A3,'Expense Tracker'!$G$2:$G$501)-SUMIFS('Expense Tracker'!$G$2:$G$501,'Expense Tracker'!$B$2:$B$501,$A3,'Expense Tracker'!$D$2:$D$501,"Refunds")-SUMIFS('Expense Tracker'!$G$2:$G$501,'Expense Tracker'!$B$2:$B$501,$A3,'Expense Tracker'!$D$2:$D$501,"Platform fees")-SUMIFS('Expense Tracker'!$G$2:$G$501,'Expense Tracker'!$B$2:$B$501,$A3,'Expense Tracker'!$D$2:$D$501,"Payment processing fees")-SUMIFS('Expense Tracker'!$G$2:$G$501,'Expense Tracker'!$B$2:$B$501,$A3,'Expense Tracker'!$D$2:$D$501,"Product supplies")-SUMIFS('Expense Tracker'!$G$2:$G$501,'Expense Tracker'!$B$2:$B$501,$A3,'Expense Tracker'!$D$2:$D$501,"Inventory")-SUMIFS('Expense Tracker'!$G$2:$G$501,'Expense Tracker'!$B$2:$B$501,$A3,'Expense Tracker'!$D$2:$D$501,"Shipping labels")-SUMIFS('Expense Tracker'!$G$2:$G$501,'Expense Tracker'!$B$2:$B$501,$A3,'Expense Tracker'!$D$2:$D$501,"Packaging")-SUMIFS('Expense Tracker'!$G$2:$G$501,'Expense Tracker'!$B$2:$B$501,$A3,'Expense Tracker'!$D$2:$D$501,"Advertising"),2)</f>
        <v>12.99</v>
      </c>
      <c r="H3" s="26" t="n">
        <f aca="false">ROUND(B3-C3-D3-E3-F3-G3,2)</f>
        <v>36</v>
      </c>
      <c r="I3" s="31" t="n">
        <f aca="false">IFERROR(H3/B3,0)</f>
        <v>0.134519094238099</v>
      </c>
      <c r="J3" s="26" t="n">
        <f aca="false">ROUND(MAX(H3,0)*Setup!$C$8,2)</f>
        <v>9</v>
      </c>
      <c r="K3" s="26" t="n">
        <f aca="false">Setup!$C$9</f>
        <v>250</v>
      </c>
      <c r="L3" s="26" t="n">
        <f aca="false">ROUND(H3-K3,2)</f>
        <v>-214</v>
      </c>
      <c r="M3" s="24"/>
      <c r="N3" s="1"/>
    </row>
    <row r="4" customFormat="false" ht="15" hidden="false" customHeight="false" outlineLevel="0" collapsed="false">
      <c r="A4" s="23" t="str">
        <f aca="false">TEXT(DATE(Setup!$C$6,3,1),"mmmm")</f>
        <v>March</v>
      </c>
      <c r="B4" s="26" t="n">
        <f aca="false">ROUND(SUMIF('Income Tracker'!$B$2:$B$501,$A4,'Income Tracker'!$G$2:$G$501)+SUMIF('Income Tracker'!$B$2:$B$501,$A4,'Income Tracker'!$H$2:$H$501)-SUMIF('Income Tracker'!$B$2:$B$501,$A4,'Income Tracker'!$I$2:$I$501),2)</f>
        <v>297.2</v>
      </c>
      <c r="C4" s="26" t="n">
        <f aca="false">ROUND(SUMIF('Income Tracker'!$B$2:$B$501,$A4,'Income Tracker'!$J$2:$J$501)+SUMIFS('Expense Tracker'!$G$2:$G$501,'Expense Tracker'!$B$2:$B$501,$A4,'Expense Tracker'!$D$2:$D$501,"Refunds"),2)</f>
        <v>30.5</v>
      </c>
      <c r="D4" s="26" t="n">
        <f aca="false">ROUND(SUMIF('Income Tracker'!$B$2:$B$501,$A4,'Income Tracker'!$K$2:$K$501)+SUMIF('Income Tracker'!$B$2:$B$501,$A4,'Income Tracker'!$L$2:$L$501)+SUMIFS('Expense Tracker'!$G$2:$G$501,'Expense Tracker'!$B$2:$B$501,$A4,'Expense Tracker'!$D$2:$D$501,"Platform fees")+SUMIFS('Expense Tracker'!$G$2:$G$501,'Expense Tracker'!$B$2:$B$501,$A4,'Expense Tracker'!$D$2:$D$501,"Payment processing fees"),2)</f>
        <v>13.34</v>
      </c>
      <c r="E4" s="26" t="n">
        <f aca="false">ROUND(SUMIF('Income Tracker'!$B$2:$B$501,$A4,'Income Tracker'!$N$2:$N$501)+SUMIF('Income Tracker'!$B$2:$B$501,$A4,'Income Tracker'!$M$2:$M$501)+SUMIFS('Expense Tracker'!$G$2:$G$501,'Expense Tracker'!$B$2:$B$501,$A4,'Expense Tracker'!$D$2:$D$501,"Product supplies")+SUMIFS('Expense Tracker'!$G$2:$G$501,'Expense Tracker'!$B$2:$B$501,$A4,'Expense Tracker'!$D$2:$D$501,"Inventory")+SUMIFS('Expense Tracker'!$G$2:$G$501,'Expense Tracker'!$B$2:$B$501,$A4,'Expense Tracker'!$D$2:$D$501,"Shipping labels")+SUMIFS('Expense Tracker'!$G$2:$G$501,'Expense Tracker'!$B$2:$B$501,$A4,'Expense Tracker'!$D$2:$D$501,"Packaging"),2)</f>
        <v>105.8</v>
      </c>
      <c r="F4" s="26" t="n">
        <f aca="false">ROUND(SUMIFS('Expense Tracker'!$G$2:$G$501,'Expense Tracker'!$B$2:$B$501,$A4,'Expense Tracker'!$D$2:$D$501,"Advertising"),2)</f>
        <v>45</v>
      </c>
      <c r="G4" s="26" t="n">
        <f aca="false">ROUND(SUMIF('Expense Tracker'!$B$2:$B$501,$A4,'Expense Tracker'!$G$2:$G$501)-SUMIFS('Expense Tracker'!$G$2:$G$501,'Expense Tracker'!$B$2:$B$501,$A4,'Expense Tracker'!$D$2:$D$501,"Refunds")-SUMIFS('Expense Tracker'!$G$2:$G$501,'Expense Tracker'!$B$2:$B$501,$A4,'Expense Tracker'!$D$2:$D$501,"Platform fees")-SUMIFS('Expense Tracker'!$G$2:$G$501,'Expense Tracker'!$B$2:$B$501,$A4,'Expense Tracker'!$D$2:$D$501,"Payment processing fees")-SUMIFS('Expense Tracker'!$G$2:$G$501,'Expense Tracker'!$B$2:$B$501,$A4,'Expense Tracker'!$D$2:$D$501,"Product supplies")-SUMIFS('Expense Tracker'!$G$2:$G$501,'Expense Tracker'!$B$2:$B$501,$A4,'Expense Tracker'!$D$2:$D$501,"Inventory")-SUMIFS('Expense Tracker'!$G$2:$G$501,'Expense Tracker'!$B$2:$B$501,$A4,'Expense Tracker'!$D$2:$D$501,"Shipping labels")-SUMIFS('Expense Tracker'!$G$2:$G$501,'Expense Tracker'!$B$2:$B$501,$A4,'Expense Tracker'!$D$2:$D$501,"Packaging")-SUMIFS('Expense Tracker'!$G$2:$G$501,'Expense Tracker'!$B$2:$B$501,$A4,'Expense Tracker'!$D$2:$D$501,"Advertising"),2)</f>
        <v>40.75</v>
      </c>
      <c r="H4" s="26" t="n">
        <f aca="false">ROUND(B4-C4-D4-E4-F4-G4,2)</f>
        <v>61.81</v>
      </c>
      <c r="I4" s="31" t="n">
        <f aca="false">IFERROR(H4/B4,0)</f>
        <v>0.207974427994616</v>
      </c>
      <c r="J4" s="26" t="n">
        <f aca="false">ROUND(MAX(H4,0)*Setup!$C$8,2)</f>
        <v>15.45</v>
      </c>
      <c r="K4" s="26" t="n">
        <f aca="false">Setup!$C$9</f>
        <v>250</v>
      </c>
      <c r="L4" s="26" t="n">
        <f aca="false">ROUND(H4-K4,2)</f>
        <v>-188.19</v>
      </c>
      <c r="M4" s="24"/>
      <c r="N4" s="1"/>
    </row>
    <row r="5" customFormat="false" ht="15" hidden="false" customHeight="false" outlineLevel="0" collapsed="false">
      <c r="A5" s="23" t="str">
        <f aca="false">TEXT(DATE(Setup!$C$6,4,1),"mmmm")</f>
        <v>April</v>
      </c>
      <c r="B5" s="26" t="n">
        <f aca="false">ROUND(SUMIF('Income Tracker'!$B$2:$B$501,$A5,'Income Tracker'!$G$2:$G$501)+SUMIF('Income Tracker'!$B$2:$B$501,$A5,'Income Tracker'!$H$2:$H$501)-SUMIF('Income Tracker'!$B$2:$B$501,$A5,'Income Tracker'!$I$2:$I$501),2)</f>
        <v>0</v>
      </c>
      <c r="C5" s="26" t="n">
        <f aca="false">ROUND(SUMIF('Income Tracker'!$B$2:$B$501,$A5,'Income Tracker'!$J$2:$J$501)+SUMIFS('Expense Tracker'!$G$2:$G$501,'Expense Tracker'!$B$2:$B$501,$A5,'Expense Tracker'!$D$2:$D$501,"Refunds"),2)</f>
        <v>0</v>
      </c>
      <c r="D5" s="26" t="n">
        <f aca="false">ROUND(SUMIF('Income Tracker'!$B$2:$B$501,$A5,'Income Tracker'!$K$2:$K$501)+SUMIF('Income Tracker'!$B$2:$B$501,$A5,'Income Tracker'!$L$2:$L$501)+SUMIFS('Expense Tracker'!$G$2:$G$501,'Expense Tracker'!$B$2:$B$501,$A5,'Expense Tracker'!$D$2:$D$501,"Platform fees")+SUMIFS('Expense Tracker'!$G$2:$G$501,'Expense Tracker'!$B$2:$B$501,$A5,'Expense Tracker'!$D$2:$D$501,"Payment processing fees"),2)</f>
        <v>0</v>
      </c>
      <c r="E5" s="26" t="n">
        <f aca="false">ROUND(SUMIF('Income Tracker'!$B$2:$B$501,$A5,'Income Tracker'!$N$2:$N$501)+SUMIF('Income Tracker'!$B$2:$B$501,$A5,'Income Tracker'!$M$2:$M$501)+SUMIFS('Expense Tracker'!$G$2:$G$501,'Expense Tracker'!$B$2:$B$501,$A5,'Expense Tracker'!$D$2:$D$501,"Product supplies")+SUMIFS('Expense Tracker'!$G$2:$G$501,'Expense Tracker'!$B$2:$B$501,$A5,'Expense Tracker'!$D$2:$D$501,"Inventory")+SUMIFS('Expense Tracker'!$G$2:$G$501,'Expense Tracker'!$B$2:$B$501,$A5,'Expense Tracker'!$D$2:$D$501,"Shipping labels")+SUMIFS('Expense Tracker'!$G$2:$G$501,'Expense Tracker'!$B$2:$B$501,$A5,'Expense Tracker'!$D$2:$D$501,"Packaging"),2)</f>
        <v>0</v>
      </c>
      <c r="F5" s="26" t="n">
        <f aca="false">ROUND(SUMIFS('Expense Tracker'!$G$2:$G$501,'Expense Tracker'!$B$2:$B$501,$A5,'Expense Tracker'!$D$2:$D$501,"Advertising"),2)</f>
        <v>0</v>
      </c>
      <c r="G5" s="26" t="n">
        <f aca="false">ROUND(SUMIF('Expense Tracker'!$B$2:$B$501,$A5,'Expense Tracker'!$G$2:$G$501)-SUMIFS('Expense Tracker'!$G$2:$G$501,'Expense Tracker'!$B$2:$B$501,$A5,'Expense Tracker'!$D$2:$D$501,"Refunds")-SUMIFS('Expense Tracker'!$G$2:$G$501,'Expense Tracker'!$B$2:$B$501,$A5,'Expense Tracker'!$D$2:$D$501,"Platform fees")-SUMIFS('Expense Tracker'!$G$2:$G$501,'Expense Tracker'!$B$2:$B$501,$A5,'Expense Tracker'!$D$2:$D$501,"Payment processing fees")-SUMIFS('Expense Tracker'!$G$2:$G$501,'Expense Tracker'!$B$2:$B$501,$A5,'Expense Tracker'!$D$2:$D$501,"Product supplies")-SUMIFS('Expense Tracker'!$G$2:$G$501,'Expense Tracker'!$B$2:$B$501,$A5,'Expense Tracker'!$D$2:$D$501,"Inventory")-SUMIFS('Expense Tracker'!$G$2:$G$501,'Expense Tracker'!$B$2:$B$501,$A5,'Expense Tracker'!$D$2:$D$501,"Shipping labels")-SUMIFS('Expense Tracker'!$G$2:$G$501,'Expense Tracker'!$B$2:$B$501,$A5,'Expense Tracker'!$D$2:$D$501,"Packaging")-SUMIFS('Expense Tracker'!$G$2:$G$501,'Expense Tracker'!$B$2:$B$501,$A5,'Expense Tracker'!$D$2:$D$501,"Advertising"),2)</f>
        <v>0</v>
      </c>
      <c r="H5" s="26" t="n">
        <f aca="false">ROUND(B5-C5-D5-E5-F5-G5,2)</f>
        <v>0</v>
      </c>
      <c r="I5" s="31" t="n">
        <f aca="false">IFERROR(H5/B5,0)</f>
        <v>0</v>
      </c>
      <c r="J5" s="26" t="n">
        <f aca="false">ROUND(MAX(H5,0)*Setup!$C$8,2)</f>
        <v>0</v>
      </c>
      <c r="K5" s="26" t="n">
        <f aca="false">Setup!$C$9</f>
        <v>250</v>
      </c>
      <c r="L5" s="26" t="n">
        <f aca="false">ROUND(H5-K5,2)</f>
        <v>-250</v>
      </c>
      <c r="M5" s="24"/>
      <c r="N5" s="1"/>
    </row>
    <row r="6" customFormat="false" ht="15" hidden="false" customHeight="false" outlineLevel="0" collapsed="false">
      <c r="A6" s="23" t="str">
        <f aca="false">TEXT(DATE(Setup!$C$6,5,1),"mmmm")</f>
        <v>May</v>
      </c>
      <c r="B6" s="26" t="n">
        <f aca="false">ROUND(SUMIF('Income Tracker'!$B$2:$B$501,$A6,'Income Tracker'!$G$2:$G$501)+SUMIF('Income Tracker'!$B$2:$B$501,$A6,'Income Tracker'!$H$2:$H$501)-SUMIF('Income Tracker'!$B$2:$B$501,$A6,'Income Tracker'!$I$2:$I$501),2)</f>
        <v>0</v>
      </c>
      <c r="C6" s="26" t="n">
        <f aca="false">ROUND(SUMIF('Income Tracker'!$B$2:$B$501,$A6,'Income Tracker'!$J$2:$J$501)+SUMIFS('Expense Tracker'!$G$2:$G$501,'Expense Tracker'!$B$2:$B$501,$A6,'Expense Tracker'!$D$2:$D$501,"Refunds"),2)</f>
        <v>0</v>
      </c>
      <c r="D6" s="26" t="n">
        <f aca="false">ROUND(SUMIF('Income Tracker'!$B$2:$B$501,$A6,'Income Tracker'!$K$2:$K$501)+SUMIF('Income Tracker'!$B$2:$B$501,$A6,'Income Tracker'!$L$2:$L$501)+SUMIFS('Expense Tracker'!$G$2:$G$501,'Expense Tracker'!$B$2:$B$501,$A6,'Expense Tracker'!$D$2:$D$501,"Platform fees")+SUMIFS('Expense Tracker'!$G$2:$G$501,'Expense Tracker'!$B$2:$B$501,$A6,'Expense Tracker'!$D$2:$D$501,"Payment processing fees"),2)</f>
        <v>0</v>
      </c>
      <c r="E6" s="26" t="n">
        <f aca="false">ROUND(SUMIF('Income Tracker'!$B$2:$B$501,$A6,'Income Tracker'!$N$2:$N$501)+SUMIF('Income Tracker'!$B$2:$B$501,$A6,'Income Tracker'!$M$2:$M$501)+SUMIFS('Expense Tracker'!$G$2:$G$501,'Expense Tracker'!$B$2:$B$501,$A6,'Expense Tracker'!$D$2:$D$501,"Product supplies")+SUMIFS('Expense Tracker'!$G$2:$G$501,'Expense Tracker'!$B$2:$B$501,$A6,'Expense Tracker'!$D$2:$D$501,"Inventory")+SUMIFS('Expense Tracker'!$G$2:$G$501,'Expense Tracker'!$B$2:$B$501,$A6,'Expense Tracker'!$D$2:$D$501,"Shipping labels")+SUMIFS('Expense Tracker'!$G$2:$G$501,'Expense Tracker'!$B$2:$B$501,$A6,'Expense Tracker'!$D$2:$D$501,"Packaging"),2)</f>
        <v>0</v>
      </c>
      <c r="F6" s="26" t="n">
        <f aca="false">ROUND(SUMIFS('Expense Tracker'!$G$2:$G$501,'Expense Tracker'!$B$2:$B$501,$A6,'Expense Tracker'!$D$2:$D$501,"Advertising"),2)</f>
        <v>0</v>
      </c>
      <c r="G6" s="26" t="n">
        <f aca="false">ROUND(SUMIF('Expense Tracker'!$B$2:$B$501,$A6,'Expense Tracker'!$G$2:$G$501)-SUMIFS('Expense Tracker'!$G$2:$G$501,'Expense Tracker'!$B$2:$B$501,$A6,'Expense Tracker'!$D$2:$D$501,"Refunds")-SUMIFS('Expense Tracker'!$G$2:$G$501,'Expense Tracker'!$B$2:$B$501,$A6,'Expense Tracker'!$D$2:$D$501,"Platform fees")-SUMIFS('Expense Tracker'!$G$2:$G$501,'Expense Tracker'!$B$2:$B$501,$A6,'Expense Tracker'!$D$2:$D$501,"Payment processing fees")-SUMIFS('Expense Tracker'!$G$2:$G$501,'Expense Tracker'!$B$2:$B$501,$A6,'Expense Tracker'!$D$2:$D$501,"Product supplies")-SUMIFS('Expense Tracker'!$G$2:$G$501,'Expense Tracker'!$B$2:$B$501,$A6,'Expense Tracker'!$D$2:$D$501,"Inventory")-SUMIFS('Expense Tracker'!$G$2:$G$501,'Expense Tracker'!$B$2:$B$501,$A6,'Expense Tracker'!$D$2:$D$501,"Shipping labels")-SUMIFS('Expense Tracker'!$G$2:$G$501,'Expense Tracker'!$B$2:$B$501,$A6,'Expense Tracker'!$D$2:$D$501,"Packaging")-SUMIFS('Expense Tracker'!$G$2:$G$501,'Expense Tracker'!$B$2:$B$501,$A6,'Expense Tracker'!$D$2:$D$501,"Advertising"),2)</f>
        <v>0</v>
      </c>
      <c r="H6" s="26" t="n">
        <f aca="false">ROUND(B6-C6-D6-E6-F6-G6,2)</f>
        <v>0</v>
      </c>
      <c r="I6" s="31" t="n">
        <f aca="false">IFERROR(H6/B6,0)</f>
        <v>0</v>
      </c>
      <c r="J6" s="26" t="n">
        <f aca="false">ROUND(MAX(H6,0)*Setup!$C$8,2)</f>
        <v>0</v>
      </c>
      <c r="K6" s="26" t="n">
        <f aca="false">Setup!$C$9</f>
        <v>250</v>
      </c>
      <c r="L6" s="26" t="n">
        <f aca="false">ROUND(H6-K6,2)</f>
        <v>-250</v>
      </c>
      <c r="M6" s="24"/>
      <c r="N6" s="1"/>
    </row>
    <row r="7" customFormat="false" ht="15" hidden="false" customHeight="false" outlineLevel="0" collapsed="false">
      <c r="A7" s="23" t="str">
        <f aca="false">TEXT(DATE(Setup!$C$6,6,1),"mmmm")</f>
        <v>June</v>
      </c>
      <c r="B7" s="26" t="n">
        <f aca="false">ROUND(SUMIF('Income Tracker'!$B$2:$B$501,$A7,'Income Tracker'!$G$2:$G$501)+SUMIF('Income Tracker'!$B$2:$B$501,$A7,'Income Tracker'!$H$2:$H$501)-SUMIF('Income Tracker'!$B$2:$B$501,$A7,'Income Tracker'!$I$2:$I$501),2)</f>
        <v>0</v>
      </c>
      <c r="C7" s="26" t="n">
        <f aca="false">ROUND(SUMIF('Income Tracker'!$B$2:$B$501,$A7,'Income Tracker'!$J$2:$J$501)+SUMIFS('Expense Tracker'!$G$2:$G$501,'Expense Tracker'!$B$2:$B$501,$A7,'Expense Tracker'!$D$2:$D$501,"Refunds"),2)</f>
        <v>0</v>
      </c>
      <c r="D7" s="26" t="n">
        <f aca="false">ROUND(SUMIF('Income Tracker'!$B$2:$B$501,$A7,'Income Tracker'!$K$2:$K$501)+SUMIF('Income Tracker'!$B$2:$B$501,$A7,'Income Tracker'!$L$2:$L$501)+SUMIFS('Expense Tracker'!$G$2:$G$501,'Expense Tracker'!$B$2:$B$501,$A7,'Expense Tracker'!$D$2:$D$501,"Platform fees")+SUMIFS('Expense Tracker'!$G$2:$G$501,'Expense Tracker'!$B$2:$B$501,$A7,'Expense Tracker'!$D$2:$D$501,"Payment processing fees"),2)</f>
        <v>0</v>
      </c>
      <c r="E7" s="26" t="n">
        <f aca="false">ROUND(SUMIF('Income Tracker'!$B$2:$B$501,$A7,'Income Tracker'!$N$2:$N$501)+SUMIF('Income Tracker'!$B$2:$B$501,$A7,'Income Tracker'!$M$2:$M$501)+SUMIFS('Expense Tracker'!$G$2:$G$501,'Expense Tracker'!$B$2:$B$501,$A7,'Expense Tracker'!$D$2:$D$501,"Product supplies")+SUMIFS('Expense Tracker'!$G$2:$G$501,'Expense Tracker'!$B$2:$B$501,$A7,'Expense Tracker'!$D$2:$D$501,"Inventory")+SUMIFS('Expense Tracker'!$G$2:$G$501,'Expense Tracker'!$B$2:$B$501,$A7,'Expense Tracker'!$D$2:$D$501,"Shipping labels")+SUMIFS('Expense Tracker'!$G$2:$G$501,'Expense Tracker'!$B$2:$B$501,$A7,'Expense Tracker'!$D$2:$D$501,"Packaging"),2)</f>
        <v>0</v>
      </c>
      <c r="F7" s="26" t="n">
        <f aca="false">ROUND(SUMIFS('Expense Tracker'!$G$2:$G$501,'Expense Tracker'!$B$2:$B$501,$A7,'Expense Tracker'!$D$2:$D$501,"Advertising"),2)</f>
        <v>0</v>
      </c>
      <c r="G7" s="26" t="n">
        <f aca="false">ROUND(SUMIF('Expense Tracker'!$B$2:$B$501,$A7,'Expense Tracker'!$G$2:$G$501)-SUMIFS('Expense Tracker'!$G$2:$G$501,'Expense Tracker'!$B$2:$B$501,$A7,'Expense Tracker'!$D$2:$D$501,"Refunds")-SUMIFS('Expense Tracker'!$G$2:$G$501,'Expense Tracker'!$B$2:$B$501,$A7,'Expense Tracker'!$D$2:$D$501,"Platform fees")-SUMIFS('Expense Tracker'!$G$2:$G$501,'Expense Tracker'!$B$2:$B$501,$A7,'Expense Tracker'!$D$2:$D$501,"Payment processing fees")-SUMIFS('Expense Tracker'!$G$2:$G$501,'Expense Tracker'!$B$2:$B$501,$A7,'Expense Tracker'!$D$2:$D$501,"Product supplies")-SUMIFS('Expense Tracker'!$G$2:$G$501,'Expense Tracker'!$B$2:$B$501,$A7,'Expense Tracker'!$D$2:$D$501,"Inventory")-SUMIFS('Expense Tracker'!$G$2:$G$501,'Expense Tracker'!$B$2:$B$501,$A7,'Expense Tracker'!$D$2:$D$501,"Shipping labels")-SUMIFS('Expense Tracker'!$G$2:$G$501,'Expense Tracker'!$B$2:$B$501,$A7,'Expense Tracker'!$D$2:$D$501,"Packaging")-SUMIFS('Expense Tracker'!$G$2:$G$501,'Expense Tracker'!$B$2:$B$501,$A7,'Expense Tracker'!$D$2:$D$501,"Advertising"),2)</f>
        <v>0</v>
      </c>
      <c r="H7" s="26" t="n">
        <f aca="false">ROUND(B7-C7-D7-E7-F7-G7,2)</f>
        <v>0</v>
      </c>
      <c r="I7" s="31" t="n">
        <f aca="false">IFERROR(H7/B7,0)</f>
        <v>0</v>
      </c>
      <c r="J7" s="26" t="n">
        <f aca="false">ROUND(MAX(H7,0)*Setup!$C$8,2)</f>
        <v>0</v>
      </c>
      <c r="K7" s="26" t="n">
        <f aca="false">Setup!$C$9</f>
        <v>250</v>
      </c>
      <c r="L7" s="26" t="n">
        <f aca="false">ROUND(H7-K7,2)</f>
        <v>-250</v>
      </c>
      <c r="M7" s="24"/>
      <c r="N7" s="1"/>
    </row>
    <row r="8" customFormat="false" ht="15" hidden="false" customHeight="false" outlineLevel="0" collapsed="false">
      <c r="A8" s="23" t="str">
        <f aca="false">TEXT(DATE(Setup!$C$6,7,1),"mmmm")</f>
        <v>July</v>
      </c>
      <c r="B8" s="26" t="n">
        <f aca="false">ROUND(SUMIF('Income Tracker'!$B$2:$B$501,$A8,'Income Tracker'!$G$2:$G$501)+SUMIF('Income Tracker'!$B$2:$B$501,$A8,'Income Tracker'!$H$2:$H$501)-SUMIF('Income Tracker'!$B$2:$B$501,$A8,'Income Tracker'!$I$2:$I$501),2)</f>
        <v>0</v>
      </c>
      <c r="C8" s="26" t="n">
        <f aca="false">ROUND(SUMIF('Income Tracker'!$B$2:$B$501,$A8,'Income Tracker'!$J$2:$J$501)+SUMIFS('Expense Tracker'!$G$2:$G$501,'Expense Tracker'!$B$2:$B$501,$A8,'Expense Tracker'!$D$2:$D$501,"Refunds"),2)</f>
        <v>0</v>
      </c>
      <c r="D8" s="26" t="n">
        <f aca="false">ROUND(SUMIF('Income Tracker'!$B$2:$B$501,$A8,'Income Tracker'!$K$2:$K$501)+SUMIF('Income Tracker'!$B$2:$B$501,$A8,'Income Tracker'!$L$2:$L$501)+SUMIFS('Expense Tracker'!$G$2:$G$501,'Expense Tracker'!$B$2:$B$501,$A8,'Expense Tracker'!$D$2:$D$501,"Platform fees")+SUMIFS('Expense Tracker'!$G$2:$G$501,'Expense Tracker'!$B$2:$B$501,$A8,'Expense Tracker'!$D$2:$D$501,"Payment processing fees"),2)</f>
        <v>0</v>
      </c>
      <c r="E8" s="26" t="n">
        <f aca="false">ROUND(SUMIF('Income Tracker'!$B$2:$B$501,$A8,'Income Tracker'!$N$2:$N$501)+SUMIF('Income Tracker'!$B$2:$B$501,$A8,'Income Tracker'!$M$2:$M$501)+SUMIFS('Expense Tracker'!$G$2:$G$501,'Expense Tracker'!$B$2:$B$501,$A8,'Expense Tracker'!$D$2:$D$501,"Product supplies")+SUMIFS('Expense Tracker'!$G$2:$G$501,'Expense Tracker'!$B$2:$B$501,$A8,'Expense Tracker'!$D$2:$D$501,"Inventory")+SUMIFS('Expense Tracker'!$G$2:$G$501,'Expense Tracker'!$B$2:$B$501,$A8,'Expense Tracker'!$D$2:$D$501,"Shipping labels")+SUMIFS('Expense Tracker'!$G$2:$G$501,'Expense Tracker'!$B$2:$B$501,$A8,'Expense Tracker'!$D$2:$D$501,"Packaging"),2)</f>
        <v>0</v>
      </c>
      <c r="F8" s="26" t="n">
        <f aca="false">ROUND(SUMIFS('Expense Tracker'!$G$2:$G$501,'Expense Tracker'!$B$2:$B$501,$A8,'Expense Tracker'!$D$2:$D$501,"Advertising"),2)</f>
        <v>0</v>
      </c>
      <c r="G8" s="26" t="n">
        <f aca="false">ROUND(SUMIF('Expense Tracker'!$B$2:$B$501,$A8,'Expense Tracker'!$G$2:$G$501)-SUMIFS('Expense Tracker'!$G$2:$G$501,'Expense Tracker'!$B$2:$B$501,$A8,'Expense Tracker'!$D$2:$D$501,"Refunds")-SUMIFS('Expense Tracker'!$G$2:$G$501,'Expense Tracker'!$B$2:$B$501,$A8,'Expense Tracker'!$D$2:$D$501,"Platform fees")-SUMIFS('Expense Tracker'!$G$2:$G$501,'Expense Tracker'!$B$2:$B$501,$A8,'Expense Tracker'!$D$2:$D$501,"Payment processing fees")-SUMIFS('Expense Tracker'!$G$2:$G$501,'Expense Tracker'!$B$2:$B$501,$A8,'Expense Tracker'!$D$2:$D$501,"Product supplies")-SUMIFS('Expense Tracker'!$G$2:$G$501,'Expense Tracker'!$B$2:$B$501,$A8,'Expense Tracker'!$D$2:$D$501,"Inventory")-SUMIFS('Expense Tracker'!$G$2:$G$501,'Expense Tracker'!$B$2:$B$501,$A8,'Expense Tracker'!$D$2:$D$501,"Shipping labels")-SUMIFS('Expense Tracker'!$G$2:$G$501,'Expense Tracker'!$B$2:$B$501,$A8,'Expense Tracker'!$D$2:$D$501,"Packaging")-SUMIFS('Expense Tracker'!$G$2:$G$501,'Expense Tracker'!$B$2:$B$501,$A8,'Expense Tracker'!$D$2:$D$501,"Advertising"),2)</f>
        <v>0</v>
      </c>
      <c r="H8" s="26" t="n">
        <f aca="false">ROUND(B8-C8-D8-E8-F8-G8,2)</f>
        <v>0</v>
      </c>
      <c r="I8" s="31" t="n">
        <f aca="false">IFERROR(H8/B8,0)</f>
        <v>0</v>
      </c>
      <c r="J8" s="26" t="n">
        <f aca="false">ROUND(MAX(H8,0)*Setup!$C$8,2)</f>
        <v>0</v>
      </c>
      <c r="K8" s="26" t="n">
        <f aca="false">Setup!$C$9</f>
        <v>250</v>
      </c>
      <c r="L8" s="26" t="n">
        <f aca="false">ROUND(H8-K8,2)</f>
        <v>-250</v>
      </c>
      <c r="M8" s="24"/>
      <c r="N8" s="1"/>
    </row>
    <row r="9" customFormat="false" ht="15" hidden="false" customHeight="false" outlineLevel="0" collapsed="false">
      <c r="A9" s="23" t="str">
        <f aca="false">TEXT(DATE(Setup!$C$6,8,1),"mmmm")</f>
        <v>August</v>
      </c>
      <c r="B9" s="26" t="n">
        <f aca="false">ROUND(SUMIF('Income Tracker'!$B$2:$B$501,$A9,'Income Tracker'!$G$2:$G$501)+SUMIF('Income Tracker'!$B$2:$B$501,$A9,'Income Tracker'!$H$2:$H$501)-SUMIF('Income Tracker'!$B$2:$B$501,$A9,'Income Tracker'!$I$2:$I$501),2)</f>
        <v>0</v>
      </c>
      <c r="C9" s="26" t="n">
        <f aca="false">ROUND(SUMIF('Income Tracker'!$B$2:$B$501,$A9,'Income Tracker'!$J$2:$J$501)+SUMIFS('Expense Tracker'!$G$2:$G$501,'Expense Tracker'!$B$2:$B$501,$A9,'Expense Tracker'!$D$2:$D$501,"Refunds"),2)</f>
        <v>0</v>
      </c>
      <c r="D9" s="26" t="n">
        <f aca="false">ROUND(SUMIF('Income Tracker'!$B$2:$B$501,$A9,'Income Tracker'!$K$2:$K$501)+SUMIF('Income Tracker'!$B$2:$B$501,$A9,'Income Tracker'!$L$2:$L$501)+SUMIFS('Expense Tracker'!$G$2:$G$501,'Expense Tracker'!$B$2:$B$501,$A9,'Expense Tracker'!$D$2:$D$501,"Platform fees")+SUMIFS('Expense Tracker'!$G$2:$G$501,'Expense Tracker'!$B$2:$B$501,$A9,'Expense Tracker'!$D$2:$D$501,"Payment processing fees"),2)</f>
        <v>0</v>
      </c>
      <c r="E9" s="26" t="n">
        <f aca="false">ROUND(SUMIF('Income Tracker'!$B$2:$B$501,$A9,'Income Tracker'!$N$2:$N$501)+SUMIF('Income Tracker'!$B$2:$B$501,$A9,'Income Tracker'!$M$2:$M$501)+SUMIFS('Expense Tracker'!$G$2:$G$501,'Expense Tracker'!$B$2:$B$501,$A9,'Expense Tracker'!$D$2:$D$501,"Product supplies")+SUMIFS('Expense Tracker'!$G$2:$G$501,'Expense Tracker'!$B$2:$B$501,$A9,'Expense Tracker'!$D$2:$D$501,"Inventory")+SUMIFS('Expense Tracker'!$G$2:$G$501,'Expense Tracker'!$B$2:$B$501,$A9,'Expense Tracker'!$D$2:$D$501,"Shipping labels")+SUMIFS('Expense Tracker'!$G$2:$G$501,'Expense Tracker'!$B$2:$B$501,$A9,'Expense Tracker'!$D$2:$D$501,"Packaging"),2)</f>
        <v>0</v>
      </c>
      <c r="F9" s="26" t="n">
        <f aca="false">ROUND(SUMIFS('Expense Tracker'!$G$2:$G$501,'Expense Tracker'!$B$2:$B$501,$A9,'Expense Tracker'!$D$2:$D$501,"Advertising"),2)</f>
        <v>0</v>
      </c>
      <c r="G9" s="26" t="n">
        <f aca="false">ROUND(SUMIF('Expense Tracker'!$B$2:$B$501,$A9,'Expense Tracker'!$G$2:$G$501)-SUMIFS('Expense Tracker'!$G$2:$G$501,'Expense Tracker'!$B$2:$B$501,$A9,'Expense Tracker'!$D$2:$D$501,"Refunds")-SUMIFS('Expense Tracker'!$G$2:$G$501,'Expense Tracker'!$B$2:$B$501,$A9,'Expense Tracker'!$D$2:$D$501,"Platform fees")-SUMIFS('Expense Tracker'!$G$2:$G$501,'Expense Tracker'!$B$2:$B$501,$A9,'Expense Tracker'!$D$2:$D$501,"Payment processing fees")-SUMIFS('Expense Tracker'!$G$2:$G$501,'Expense Tracker'!$B$2:$B$501,$A9,'Expense Tracker'!$D$2:$D$501,"Product supplies")-SUMIFS('Expense Tracker'!$G$2:$G$501,'Expense Tracker'!$B$2:$B$501,$A9,'Expense Tracker'!$D$2:$D$501,"Inventory")-SUMIFS('Expense Tracker'!$G$2:$G$501,'Expense Tracker'!$B$2:$B$501,$A9,'Expense Tracker'!$D$2:$D$501,"Shipping labels")-SUMIFS('Expense Tracker'!$G$2:$G$501,'Expense Tracker'!$B$2:$B$501,$A9,'Expense Tracker'!$D$2:$D$501,"Packaging")-SUMIFS('Expense Tracker'!$G$2:$G$501,'Expense Tracker'!$B$2:$B$501,$A9,'Expense Tracker'!$D$2:$D$501,"Advertising"),2)</f>
        <v>0</v>
      </c>
      <c r="H9" s="26" t="n">
        <f aca="false">ROUND(B9-C9-D9-E9-F9-G9,2)</f>
        <v>0</v>
      </c>
      <c r="I9" s="31" t="n">
        <f aca="false">IFERROR(H9/B9,0)</f>
        <v>0</v>
      </c>
      <c r="J9" s="26" t="n">
        <f aca="false">ROUND(MAX(H9,0)*Setup!$C$8,2)</f>
        <v>0</v>
      </c>
      <c r="K9" s="26" t="n">
        <f aca="false">Setup!$C$9</f>
        <v>250</v>
      </c>
      <c r="L9" s="26" t="n">
        <f aca="false">ROUND(H9-K9,2)</f>
        <v>-250</v>
      </c>
      <c r="M9" s="24"/>
      <c r="N9" s="1"/>
    </row>
    <row r="10" customFormat="false" ht="15" hidden="false" customHeight="false" outlineLevel="0" collapsed="false">
      <c r="A10" s="23" t="str">
        <f aca="false">TEXT(DATE(Setup!$C$6,9,1),"mmmm")</f>
        <v>September</v>
      </c>
      <c r="B10" s="26" t="n">
        <f aca="false">ROUND(SUMIF('Income Tracker'!$B$2:$B$501,$A10,'Income Tracker'!$G$2:$G$501)+SUMIF('Income Tracker'!$B$2:$B$501,$A10,'Income Tracker'!$H$2:$H$501)-SUMIF('Income Tracker'!$B$2:$B$501,$A10,'Income Tracker'!$I$2:$I$501),2)</f>
        <v>0</v>
      </c>
      <c r="C10" s="26" t="n">
        <f aca="false">ROUND(SUMIF('Income Tracker'!$B$2:$B$501,$A10,'Income Tracker'!$J$2:$J$501)+SUMIFS('Expense Tracker'!$G$2:$G$501,'Expense Tracker'!$B$2:$B$501,$A10,'Expense Tracker'!$D$2:$D$501,"Refunds"),2)</f>
        <v>0</v>
      </c>
      <c r="D10" s="26" t="n">
        <f aca="false">ROUND(SUMIF('Income Tracker'!$B$2:$B$501,$A10,'Income Tracker'!$K$2:$K$501)+SUMIF('Income Tracker'!$B$2:$B$501,$A10,'Income Tracker'!$L$2:$L$501)+SUMIFS('Expense Tracker'!$G$2:$G$501,'Expense Tracker'!$B$2:$B$501,$A10,'Expense Tracker'!$D$2:$D$501,"Platform fees")+SUMIFS('Expense Tracker'!$G$2:$G$501,'Expense Tracker'!$B$2:$B$501,$A10,'Expense Tracker'!$D$2:$D$501,"Payment processing fees"),2)</f>
        <v>0</v>
      </c>
      <c r="E10" s="26" t="n">
        <f aca="false">ROUND(SUMIF('Income Tracker'!$B$2:$B$501,$A10,'Income Tracker'!$N$2:$N$501)+SUMIF('Income Tracker'!$B$2:$B$501,$A10,'Income Tracker'!$M$2:$M$501)+SUMIFS('Expense Tracker'!$G$2:$G$501,'Expense Tracker'!$B$2:$B$501,$A10,'Expense Tracker'!$D$2:$D$501,"Product supplies")+SUMIFS('Expense Tracker'!$G$2:$G$501,'Expense Tracker'!$B$2:$B$501,$A10,'Expense Tracker'!$D$2:$D$501,"Inventory")+SUMIFS('Expense Tracker'!$G$2:$G$501,'Expense Tracker'!$B$2:$B$501,$A10,'Expense Tracker'!$D$2:$D$501,"Shipping labels")+SUMIFS('Expense Tracker'!$G$2:$G$501,'Expense Tracker'!$B$2:$B$501,$A10,'Expense Tracker'!$D$2:$D$501,"Packaging"),2)</f>
        <v>0</v>
      </c>
      <c r="F10" s="26" t="n">
        <f aca="false">ROUND(SUMIFS('Expense Tracker'!$G$2:$G$501,'Expense Tracker'!$B$2:$B$501,$A10,'Expense Tracker'!$D$2:$D$501,"Advertising"),2)</f>
        <v>0</v>
      </c>
      <c r="G10" s="26" t="n">
        <f aca="false">ROUND(SUMIF('Expense Tracker'!$B$2:$B$501,$A10,'Expense Tracker'!$G$2:$G$501)-SUMIFS('Expense Tracker'!$G$2:$G$501,'Expense Tracker'!$B$2:$B$501,$A10,'Expense Tracker'!$D$2:$D$501,"Refunds")-SUMIFS('Expense Tracker'!$G$2:$G$501,'Expense Tracker'!$B$2:$B$501,$A10,'Expense Tracker'!$D$2:$D$501,"Platform fees")-SUMIFS('Expense Tracker'!$G$2:$G$501,'Expense Tracker'!$B$2:$B$501,$A10,'Expense Tracker'!$D$2:$D$501,"Payment processing fees")-SUMIFS('Expense Tracker'!$G$2:$G$501,'Expense Tracker'!$B$2:$B$501,$A10,'Expense Tracker'!$D$2:$D$501,"Product supplies")-SUMIFS('Expense Tracker'!$G$2:$G$501,'Expense Tracker'!$B$2:$B$501,$A10,'Expense Tracker'!$D$2:$D$501,"Inventory")-SUMIFS('Expense Tracker'!$G$2:$G$501,'Expense Tracker'!$B$2:$B$501,$A10,'Expense Tracker'!$D$2:$D$501,"Shipping labels")-SUMIFS('Expense Tracker'!$G$2:$G$501,'Expense Tracker'!$B$2:$B$501,$A10,'Expense Tracker'!$D$2:$D$501,"Packaging")-SUMIFS('Expense Tracker'!$G$2:$G$501,'Expense Tracker'!$B$2:$B$501,$A10,'Expense Tracker'!$D$2:$D$501,"Advertising"),2)</f>
        <v>0</v>
      </c>
      <c r="H10" s="26" t="n">
        <f aca="false">ROUND(B10-C10-D10-E10-F10-G10,2)</f>
        <v>0</v>
      </c>
      <c r="I10" s="31" t="n">
        <f aca="false">IFERROR(H10/B10,0)</f>
        <v>0</v>
      </c>
      <c r="J10" s="26" t="n">
        <f aca="false">ROUND(MAX(H10,0)*Setup!$C$8,2)</f>
        <v>0</v>
      </c>
      <c r="K10" s="26" t="n">
        <f aca="false">Setup!$C$9</f>
        <v>250</v>
      </c>
      <c r="L10" s="26" t="n">
        <f aca="false">ROUND(H10-K10,2)</f>
        <v>-250</v>
      </c>
      <c r="M10" s="24"/>
      <c r="N10" s="1"/>
    </row>
    <row r="11" customFormat="false" ht="15" hidden="false" customHeight="false" outlineLevel="0" collapsed="false">
      <c r="A11" s="23" t="str">
        <f aca="false">TEXT(DATE(Setup!$C$6,10,1),"mmmm")</f>
        <v>October</v>
      </c>
      <c r="B11" s="26" t="n">
        <f aca="false">ROUND(SUMIF('Income Tracker'!$B$2:$B$501,$A11,'Income Tracker'!$G$2:$G$501)+SUMIF('Income Tracker'!$B$2:$B$501,$A11,'Income Tracker'!$H$2:$H$501)-SUMIF('Income Tracker'!$B$2:$B$501,$A11,'Income Tracker'!$I$2:$I$501),2)</f>
        <v>0</v>
      </c>
      <c r="C11" s="26" t="n">
        <f aca="false">ROUND(SUMIF('Income Tracker'!$B$2:$B$501,$A11,'Income Tracker'!$J$2:$J$501)+SUMIFS('Expense Tracker'!$G$2:$G$501,'Expense Tracker'!$B$2:$B$501,$A11,'Expense Tracker'!$D$2:$D$501,"Refunds"),2)</f>
        <v>0</v>
      </c>
      <c r="D11" s="26" t="n">
        <f aca="false">ROUND(SUMIF('Income Tracker'!$B$2:$B$501,$A11,'Income Tracker'!$K$2:$K$501)+SUMIF('Income Tracker'!$B$2:$B$501,$A11,'Income Tracker'!$L$2:$L$501)+SUMIFS('Expense Tracker'!$G$2:$G$501,'Expense Tracker'!$B$2:$B$501,$A11,'Expense Tracker'!$D$2:$D$501,"Platform fees")+SUMIFS('Expense Tracker'!$G$2:$G$501,'Expense Tracker'!$B$2:$B$501,$A11,'Expense Tracker'!$D$2:$D$501,"Payment processing fees"),2)</f>
        <v>0</v>
      </c>
      <c r="E11" s="26" t="n">
        <f aca="false">ROUND(SUMIF('Income Tracker'!$B$2:$B$501,$A11,'Income Tracker'!$N$2:$N$501)+SUMIF('Income Tracker'!$B$2:$B$501,$A11,'Income Tracker'!$M$2:$M$501)+SUMIFS('Expense Tracker'!$G$2:$G$501,'Expense Tracker'!$B$2:$B$501,$A11,'Expense Tracker'!$D$2:$D$501,"Product supplies")+SUMIFS('Expense Tracker'!$G$2:$G$501,'Expense Tracker'!$B$2:$B$501,$A11,'Expense Tracker'!$D$2:$D$501,"Inventory")+SUMIFS('Expense Tracker'!$G$2:$G$501,'Expense Tracker'!$B$2:$B$501,$A11,'Expense Tracker'!$D$2:$D$501,"Shipping labels")+SUMIFS('Expense Tracker'!$G$2:$G$501,'Expense Tracker'!$B$2:$B$501,$A11,'Expense Tracker'!$D$2:$D$501,"Packaging"),2)</f>
        <v>0</v>
      </c>
      <c r="F11" s="26" t="n">
        <f aca="false">ROUND(SUMIFS('Expense Tracker'!$G$2:$G$501,'Expense Tracker'!$B$2:$B$501,$A11,'Expense Tracker'!$D$2:$D$501,"Advertising"),2)</f>
        <v>0</v>
      </c>
      <c r="G11" s="26" t="n">
        <f aca="false">ROUND(SUMIF('Expense Tracker'!$B$2:$B$501,$A11,'Expense Tracker'!$G$2:$G$501)-SUMIFS('Expense Tracker'!$G$2:$G$501,'Expense Tracker'!$B$2:$B$501,$A11,'Expense Tracker'!$D$2:$D$501,"Refunds")-SUMIFS('Expense Tracker'!$G$2:$G$501,'Expense Tracker'!$B$2:$B$501,$A11,'Expense Tracker'!$D$2:$D$501,"Platform fees")-SUMIFS('Expense Tracker'!$G$2:$G$501,'Expense Tracker'!$B$2:$B$501,$A11,'Expense Tracker'!$D$2:$D$501,"Payment processing fees")-SUMIFS('Expense Tracker'!$G$2:$G$501,'Expense Tracker'!$B$2:$B$501,$A11,'Expense Tracker'!$D$2:$D$501,"Product supplies")-SUMIFS('Expense Tracker'!$G$2:$G$501,'Expense Tracker'!$B$2:$B$501,$A11,'Expense Tracker'!$D$2:$D$501,"Inventory")-SUMIFS('Expense Tracker'!$G$2:$G$501,'Expense Tracker'!$B$2:$B$501,$A11,'Expense Tracker'!$D$2:$D$501,"Shipping labels")-SUMIFS('Expense Tracker'!$G$2:$G$501,'Expense Tracker'!$B$2:$B$501,$A11,'Expense Tracker'!$D$2:$D$501,"Packaging")-SUMIFS('Expense Tracker'!$G$2:$G$501,'Expense Tracker'!$B$2:$B$501,$A11,'Expense Tracker'!$D$2:$D$501,"Advertising"),2)</f>
        <v>0</v>
      </c>
      <c r="H11" s="26" t="n">
        <f aca="false">ROUND(B11-C11-D11-E11-F11-G11,2)</f>
        <v>0</v>
      </c>
      <c r="I11" s="31" t="n">
        <f aca="false">IFERROR(H11/B11,0)</f>
        <v>0</v>
      </c>
      <c r="J11" s="26" t="n">
        <f aca="false">ROUND(MAX(H11,0)*Setup!$C$8,2)</f>
        <v>0</v>
      </c>
      <c r="K11" s="26" t="n">
        <f aca="false">Setup!$C$9</f>
        <v>250</v>
      </c>
      <c r="L11" s="26" t="n">
        <f aca="false">ROUND(H11-K11,2)</f>
        <v>-250</v>
      </c>
      <c r="M11" s="24"/>
      <c r="N11" s="1"/>
    </row>
    <row r="12" customFormat="false" ht="15" hidden="false" customHeight="false" outlineLevel="0" collapsed="false">
      <c r="A12" s="23" t="str">
        <f aca="false">TEXT(DATE(Setup!$C$6,11,1),"mmmm")</f>
        <v>November</v>
      </c>
      <c r="B12" s="26" t="n">
        <f aca="false">ROUND(SUMIF('Income Tracker'!$B$2:$B$501,$A12,'Income Tracker'!$G$2:$G$501)+SUMIF('Income Tracker'!$B$2:$B$501,$A12,'Income Tracker'!$H$2:$H$501)-SUMIF('Income Tracker'!$B$2:$B$501,$A12,'Income Tracker'!$I$2:$I$501),2)</f>
        <v>0</v>
      </c>
      <c r="C12" s="26" t="n">
        <f aca="false">ROUND(SUMIF('Income Tracker'!$B$2:$B$501,$A12,'Income Tracker'!$J$2:$J$501)+SUMIFS('Expense Tracker'!$G$2:$G$501,'Expense Tracker'!$B$2:$B$501,$A12,'Expense Tracker'!$D$2:$D$501,"Refunds"),2)</f>
        <v>0</v>
      </c>
      <c r="D12" s="26" t="n">
        <f aca="false">ROUND(SUMIF('Income Tracker'!$B$2:$B$501,$A12,'Income Tracker'!$K$2:$K$501)+SUMIF('Income Tracker'!$B$2:$B$501,$A12,'Income Tracker'!$L$2:$L$501)+SUMIFS('Expense Tracker'!$G$2:$G$501,'Expense Tracker'!$B$2:$B$501,$A12,'Expense Tracker'!$D$2:$D$501,"Platform fees")+SUMIFS('Expense Tracker'!$G$2:$G$501,'Expense Tracker'!$B$2:$B$501,$A12,'Expense Tracker'!$D$2:$D$501,"Payment processing fees"),2)</f>
        <v>0</v>
      </c>
      <c r="E12" s="26" t="n">
        <f aca="false">ROUND(SUMIF('Income Tracker'!$B$2:$B$501,$A12,'Income Tracker'!$N$2:$N$501)+SUMIF('Income Tracker'!$B$2:$B$501,$A12,'Income Tracker'!$M$2:$M$501)+SUMIFS('Expense Tracker'!$G$2:$G$501,'Expense Tracker'!$B$2:$B$501,$A12,'Expense Tracker'!$D$2:$D$501,"Product supplies")+SUMIFS('Expense Tracker'!$G$2:$G$501,'Expense Tracker'!$B$2:$B$501,$A12,'Expense Tracker'!$D$2:$D$501,"Inventory")+SUMIFS('Expense Tracker'!$G$2:$G$501,'Expense Tracker'!$B$2:$B$501,$A12,'Expense Tracker'!$D$2:$D$501,"Shipping labels")+SUMIFS('Expense Tracker'!$G$2:$G$501,'Expense Tracker'!$B$2:$B$501,$A12,'Expense Tracker'!$D$2:$D$501,"Packaging"),2)</f>
        <v>0</v>
      </c>
      <c r="F12" s="26" t="n">
        <f aca="false">ROUND(SUMIFS('Expense Tracker'!$G$2:$G$501,'Expense Tracker'!$B$2:$B$501,$A12,'Expense Tracker'!$D$2:$D$501,"Advertising"),2)</f>
        <v>0</v>
      </c>
      <c r="G12" s="26" t="n">
        <f aca="false">ROUND(SUMIF('Expense Tracker'!$B$2:$B$501,$A12,'Expense Tracker'!$G$2:$G$501)-SUMIFS('Expense Tracker'!$G$2:$G$501,'Expense Tracker'!$B$2:$B$501,$A12,'Expense Tracker'!$D$2:$D$501,"Refunds")-SUMIFS('Expense Tracker'!$G$2:$G$501,'Expense Tracker'!$B$2:$B$501,$A12,'Expense Tracker'!$D$2:$D$501,"Platform fees")-SUMIFS('Expense Tracker'!$G$2:$G$501,'Expense Tracker'!$B$2:$B$501,$A12,'Expense Tracker'!$D$2:$D$501,"Payment processing fees")-SUMIFS('Expense Tracker'!$G$2:$G$501,'Expense Tracker'!$B$2:$B$501,$A12,'Expense Tracker'!$D$2:$D$501,"Product supplies")-SUMIFS('Expense Tracker'!$G$2:$G$501,'Expense Tracker'!$B$2:$B$501,$A12,'Expense Tracker'!$D$2:$D$501,"Inventory")-SUMIFS('Expense Tracker'!$G$2:$G$501,'Expense Tracker'!$B$2:$B$501,$A12,'Expense Tracker'!$D$2:$D$501,"Shipping labels")-SUMIFS('Expense Tracker'!$G$2:$G$501,'Expense Tracker'!$B$2:$B$501,$A12,'Expense Tracker'!$D$2:$D$501,"Packaging")-SUMIFS('Expense Tracker'!$G$2:$G$501,'Expense Tracker'!$B$2:$B$501,$A12,'Expense Tracker'!$D$2:$D$501,"Advertising"),2)</f>
        <v>0</v>
      </c>
      <c r="H12" s="26" t="n">
        <f aca="false">ROUND(B12-C12-D12-E12-F12-G12,2)</f>
        <v>0</v>
      </c>
      <c r="I12" s="31" t="n">
        <f aca="false">IFERROR(H12/B12,0)</f>
        <v>0</v>
      </c>
      <c r="J12" s="26" t="n">
        <f aca="false">ROUND(MAX(H12,0)*Setup!$C$8,2)</f>
        <v>0</v>
      </c>
      <c r="K12" s="26" t="n">
        <f aca="false">Setup!$C$9</f>
        <v>250</v>
      </c>
      <c r="L12" s="26" t="n">
        <f aca="false">ROUND(H12-K12,2)</f>
        <v>-250</v>
      </c>
      <c r="M12" s="24"/>
      <c r="N12" s="1"/>
    </row>
    <row r="13" customFormat="false" ht="15" hidden="false" customHeight="false" outlineLevel="0" collapsed="false">
      <c r="A13" s="23" t="str">
        <f aca="false">TEXT(DATE(Setup!$C$6,12,1),"mmmm")</f>
        <v>December</v>
      </c>
      <c r="B13" s="26" t="n">
        <f aca="false">ROUND(SUMIF('Income Tracker'!$B$2:$B$501,$A13,'Income Tracker'!$G$2:$G$501)+SUMIF('Income Tracker'!$B$2:$B$501,$A13,'Income Tracker'!$H$2:$H$501)-SUMIF('Income Tracker'!$B$2:$B$501,$A13,'Income Tracker'!$I$2:$I$501),2)</f>
        <v>0</v>
      </c>
      <c r="C13" s="26" t="n">
        <f aca="false">ROUND(SUMIF('Income Tracker'!$B$2:$B$501,$A13,'Income Tracker'!$J$2:$J$501)+SUMIFS('Expense Tracker'!$G$2:$G$501,'Expense Tracker'!$B$2:$B$501,$A13,'Expense Tracker'!$D$2:$D$501,"Refunds"),2)</f>
        <v>0</v>
      </c>
      <c r="D13" s="26" t="n">
        <f aca="false">ROUND(SUMIF('Income Tracker'!$B$2:$B$501,$A13,'Income Tracker'!$K$2:$K$501)+SUMIF('Income Tracker'!$B$2:$B$501,$A13,'Income Tracker'!$L$2:$L$501)+SUMIFS('Expense Tracker'!$G$2:$G$501,'Expense Tracker'!$B$2:$B$501,$A13,'Expense Tracker'!$D$2:$D$501,"Platform fees")+SUMIFS('Expense Tracker'!$G$2:$G$501,'Expense Tracker'!$B$2:$B$501,$A13,'Expense Tracker'!$D$2:$D$501,"Payment processing fees"),2)</f>
        <v>0</v>
      </c>
      <c r="E13" s="26" t="n">
        <f aca="false">ROUND(SUMIF('Income Tracker'!$B$2:$B$501,$A13,'Income Tracker'!$N$2:$N$501)+SUMIF('Income Tracker'!$B$2:$B$501,$A13,'Income Tracker'!$M$2:$M$501)+SUMIFS('Expense Tracker'!$G$2:$G$501,'Expense Tracker'!$B$2:$B$501,$A13,'Expense Tracker'!$D$2:$D$501,"Product supplies")+SUMIFS('Expense Tracker'!$G$2:$G$501,'Expense Tracker'!$B$2:$B$501,$A13,'Expense Tracker'!$D$2:$D$501,"Inventory")+SUMIFS('Expense Tracker'!$G$2:$G$501,'Expense Tracker'!$B$2:$B$501,$A13,'Expense Tracker'!$D$2:$D$501,"Shipping labels")+SUMIFS('Expense Tracker'!$G$2:$G$501,'Expense Tracker'!$B$2:$B$501,$A13,'Expense Tracker'!$D$2:$D$501,"Packaging"),2)</f>
        <v>0</v>
      </c>
      <c r="F13" s="26" t="n">
        <f aca="false">ROUND(SUMIFS('Expense Tracker'!$G$2:$G$501,'Expense Tracker'!$B$2:$B$501,$A13,'Expense Tracker'!$D$2:$D$501,"Advertising"),2)</f>
        <v>0</v>
      </c>
      <c r="G13" s="26" t="n">
        <f aca="false">ROUND(SUMIF('Expense Tracker'!$B$2:$B$501,$A13,'Expense Tracker'!$G$2:$G$501)-SUMIFS('Expense Tracker'!$G$2:$G$501,'Expense Tracker'!$B$2:$B$501,$A13,'Expense Tracker'!$D$2:$D$501,"Refunds")-SUMIFS('Expense Tracker'!$G$2:$G$501,'Expense Tracker'!$B$2:$B$501,$A13,'Expense Tracker'!$D$2:$D$501,"Platform fees")-SUMIFS('Expense Tracker'!$G$2:$G$501,'Expense Tracker'!$B$2:$B$501,$A13,'Expense Tracker'!$D$2:$D$501,"Payment processing fees")-SUMIFS('Expense Tracker'!$G$2:$G$501,'Expense Tracker'!$B$2:$B$501,$A13,'Expense Tracker'!$D$2:$D$501,"Product supplies")-SUMIFS('Expense Tracker'!$G$2:$G$501,'Expense Tracker'!$B$2:$B$501,$A13,'Expense Tracker'!$D$2:$D$501,"Inventory")-SUMIFS('Expense Tracker'!$G$2:$G$501,'Expense Tracker'!$B$2:$B$501,$A13,'Expense Tracker'!$D$2:$D$501,"Shipping labels")-SUMIFS('Expense Tracker'!$G$2:$G$501,'Expense Tracker'!$B$2:$B$501,$A13,'Expense Tracker'!$D$2:$D$501,"Packaging")-SUMIFS('Expense Tracker'!$G$2:$G$501,'Expense Tracker'!$B$2:$B$501,$A13,'Expense Tracker'!$D$2:$D$501,"Advertising"),2)</f>
        <v>0</v>
      </c>
      <c r="H13" s="26" t="n">
        <f aca="false">ROUND(B13-C13-D13-E13-F13-G13,2)</f>
        <v>0</v>
      </c>
      <c r="I13" s="31" t="n">
        <f aca="false">IFERROR(H13/B13,0)</f>
        <v>0</v>
      </c>
      <c r="J13" s="26" t="n">
        <f aca="false">ROUND(MAX(H13,0)*Setup!$C$8,2)</f>
        <v>0</v>
      </c>
      <c r="K13" s="26" t="n">
        <f aca="false">Setup!$C$9</f>
        <v>250</v>
      </c>
      <c r="L13" s="26" t="n">
        <f aca="false">ROUND(H13-K13,2)</f>
        <v>-250</v>
      </c>
      <c r="M13" s="24"/>
      <c r="N13" s="1"/>
    </row>
    <row r="14" customFormat="false" ht="15" hidden="false" customHeight="false" outlineLevel="0" collapsed="false">
      <c r="A14" s="37" t="s">
        <v>215</v>
      </c>
      <c r="B14" s="38" t="n">
        <f aca="false">ROUND(SUM(B2:B13),2)</f>
        <v>742.27</v>
      </c>
      <c r="C14" s="38" t="n">
        <f aca="false">ROUND(SUM(C2:C13),2)</f>
        <v>30.5</v>
      </c>
      <c r="D14" s="38" t="n">
        <f aca="false">ROUND(SUM(D2:D13),2)</f>
        <v>48.59</v>
      </c>
      <c r="E14" s="38" t="n">
        <f aca="false">ROUND(SUM(E2:E13),2)</f>
        <v>391.45</v>
      </c>
      <c r="F14" s="38" t="n">
        <f aca="false">ROUND(SUM(F2:F13),2)</f>
        <v>93</v>
      </c>
      <c r="G14" s="38" t="n">
        <f aca="false">ROUND(SUM(G2:G13),2)</f>
        <v>53.74</v>
      </c>
      <c r="H14" s="38" t="n">
        <f aca="false">ROUND(SUM(H2:H13),2)</f>
        <v>124.99</v>
      </c>
      <c r="I14" s="39" t="n">
        <f aca="false">IFERROR(H14/B14,0)</f>
        <v>0.168388861196061</v>
      </c>
      <c r="J14" s="38" t="n">
        <f aca="false">ROUND(SUM(J2:J13),2)</f>
        <v>31.25</v>
      </c>
      <c r="K14" s="38" t="n">
        <f aca="false">ROUND(SUM(K2:K13),2)</f>
        <v>3000</v>
      </c>
      <c r="L14" s="38" t="n">
        <f aca="false">ROUND(SUM(L2:L13),2)</f>
        <v>-2875.01</v>
      </c>
      <c r="M14" s="37"/>
      <c r="N14" s="1"/>
    </row>
    <row r="15" customFormat="false" ht="15" hidden="false" customHeight="false" outlineLevel="0" collapsed="false">
      <c r="A15" s="1"/>
      <c r="B15" s="1"/>
      <c r="C15" s="1"/>
      <c r="D15" s="1"/>
      <c r="E15" s="1"/>
      <c r="F15" s="1"/>
      <c r="G15" s="1"/>
      <c r="H15" s="1"/>
      <c r="I15" s="1"/>
      <c r="J15" s="1"/>
      <c r="K15" s="1"/>
      <c r="L15" s="1"/>
      <c r="M15" s="1"/>
      <c r="N15" s="1"/>
    </row>
    <row r="16" customFormat="false" ht="15" hidden="false" customHeight="true" outlineLevel="0" collapsed="false">
      <c r="A16" s="18" t="s">
        <v>226</v>
      </c>
      <c r="B16" s="18"/>
      <c r="C16" s="18"/>
      <c r="D16" s="18"/>
      <c r="E16" s="18"/>
      <c r="F16" s="18"/>
      <c r="G16" s="18"/>
      <c r="H16" s="18"/>
      <c r="I16" s="18"/>
      <c r="J16" s="18"/>
      <c r="K16" s="18"/>
      <c r="L16" s="18"/>
      <c r="M16" s="18"/>
      <c r="N16" s="1"/>
    </row>
    <row r="17" customFormat="false" ht="15" hidden="false" customHeight="false" outlineLevel="0" collapsed="false">
      <c r="A17" s="18"/>
      <c r="B17" s="18"/>
      <c r="C17" s="18"/>
      <c r="D17" s="18"/>
      <c r="E17" s="18"/>
      <c r="F17" s="18"/>
      <c r="G17" s="18"/>
      <c r="H17" s="18"/>
      <c r="I17" s="18"/>
      <c r="J17" s="18"/>
      <c r="K17" s="18"/>
      <c r="L17" s="18"/>
      <c r="M17" s="18"/>
      <c r="N17" s="1"/>
    </row>
    <row r="18" customFormat="false" ht="15" hidden="false" customHeight="false" outlineLevel="0" collapsed="false">
      <c r="A18" s="18"/>
      <c r="B18" s="18"/>
      <c r="C18" s="18"/>
      <c r="D18" s="18"/>
      <c r="E18" s="18"/>
      <c r="F18" s="18"/>
      <c r="G18" s="18"/>
      <c r="H18" s="18"/>
      <c r="I18" s="18"/>
      <c r="J18" s="18"/>
      <c r="K18" s="18"/>
      <c r="L18" s="18"/>
      <c r="M18" s="18"/>
      <c r="N18" s="1"/>
    </row>
    <row r="19" customFormat="false" ht="15" hidden="false" customHeight="false" outlineLevel="0" collapsed="false">
      <c r="A19" s="18"/>
      <c r="B19" s="18"/>
      <c r="C19" s="18"/>
      <c r="D19" s="18"/>
      <c r="E19" s="18"/>
      <c r="F19" s="18"/>
      <c r="G19" s="18"/>
      <c r="H19" s="18"/>
      <c r="I19" s="18"/>
      <c r="J19" s="18"/>
      <c r="K19" s="18"/>
      <c r="L19" s="18"/>
      <c r="M19" s="18"/>
      <c r="N19" s="1"/>
    </row>
    <row r="20" customFormat="false" ht="15" hidden="false" customHeight="false" outlineLevel="0" collapsed="false">
      <c r="A20" s="18"/>
      <c r="B20" s="18"/>
      <c r="C20" s="18"/>
      <c r="D20" s="18"/>
      <c r="E20" s="18"/>
      <c r="F20" s="18"/>
      <c r="G20" s="18"/>
      <c r="H20" s="18"/>
      <c r="I20" s="18"/>
      <c r="J20" s="18"/>
      <c r="K20" s="18"/>
      <c r="L20" s="18"/>
      <c r="M20" s="18"/>
      <c r="N20" s="1"/>
    </row>
    <row r="21" customFormat="false" ht="15" hidden="false" customHeight="false" outlineLevel="0" collapsed="false">
      <c r="A21" s="18"/>
      <c r="B21" s="18"/>
      <c r="C21" s="18"/>
      <c r="D21" s="18"/>
      <c r="E21" s="18"/>
      <c r="F21" s="18"/>
      <c r="G21" s="18"/>
      <c r="H21" s="18"/>
      <c r="I21" s="18"/>
      <c r="J21" s="18"/>
      <c r="K21" s="18"/>
      <c r="L21" s="18"/>
      <c r="M21" s="18"/>
      <c r="N21" s="1"/>
    </row>
    <row r="22" customFormat="false" ht="15" hidden="false" customHeight="false" outlineLevel="0" collapsed="false">
      <c r="A22" s="18"/>
      <c r="B22" s="18"/>
      <c r="C22" s="18"/>
      <c r="D22" s="18"/>
      <c r="E22" s="18"/>
      <c r="F22" s="18"/>
      <c r="G22" s="18"/>
      <c r="H22" s="18"/>
      <c r="I22" s="18"/>
      <c r="J22" s="18"/>
      <c r="K22" s="18"/>
      <c r="L22" s="18"/>
      <c r="M22" s="18"/>
      <c r="N22" s="1"/>
    </row>
    <row r="23" customFormat="false" ht="15" hidden="false" customHeight="false" outlineLevel="0" collapsed="false">
      <c r="A23" s="18"/>
      <c r="B23" s="18"/>
      <c r="C23" s="18"/>
      <c r="D23" s="18"/>
      <c r="E23" s="18"/>
      <c r="F23" s="18"/>
      <c r="G23" s="18"/>
      <c r="H23" s="18"/>
      <c r="I23" s="18"/>
      <c r="J23" s="18"/>
      <c r="K23" s="18"/>
      <c r="L23" s="18"/>
      <c r="M23" s="18"/>
      <c r="N23" s="1"/>
    </row>
    <row r="24" customFormat="false" ht="15" hidden="false" customHeight="false" outlineLevel="0" collapsed="false">
      <c r="A24" s="18"/>
      <c r="B24" s="18"/>
      <c r="C24" s="18"/>
      <c r="D24" s="18"/>
      <c r="E24" s="18"/>
      <c r="F24" s="18"/>
      <c r="G24" s="18"/>
      <c r="H24" s="18"/>
      <c r="I24" s="18"/>
      <c r="J24" s="18"/>
      <c r="K24" s="18"/>
      <c r="L24" s="18"/>
      <c r="M24" s="18"/>
      <c r="N24" s="1"/>
    </row>
    <row r="25" customFormat="false" ht="15" hidden="false" customHeight="false" outlineLevel="0" collapsed="false">
      <c r="A25" s="18"/>
      <c r="B25" s="18"/>
      <c r="C25" s="18"/>
      <c r="D25" s="18"/>
      <c r="E25" s="18"/>
      <c r="F25" s="18"/>
      <c r="G25" s="18"/>
      <c r="H25" s="18"/>
      <c r="I25" s="18"/>
      <c r="J25" s="18"/>
      <c r="K25" s="18"/>
      <c r="L25" s="18"/>
      <c r="M25" s="18"/>
      <c r="N25" s="1"/>
    </row>
    <row r="26" customFormat="false" ht="15" hidden="false" customHeight="false" outlineLevel="0" collapsed="false">
      <c r="A26" s="1"/>
      <c r="B26" s="1"/>
      <c r="C26" s="1"/>
      <c r="D26" s="1"/>
      <c r="E26" s="1"/>
      <c r="F26" s="1"/>
      <c r="G26" s="1"/>
      <c r="H26" s="1"/>
      <c r="I26" s="1"/>
      <c r="J26" s="1"/>
      <c r="K26" s="1"/>
      <c r="L26" s="1"/>
      <c r="M26" s="1"/>
      <c r="N26" s="1"/>
    </row>
    <row r="27" customFormat="false" ht="15" hidden="false" customHeight="false" outlineLevel="0" collapsed="false">
      <c r="A27" s="1"/>
      <c r="B27" s="1"/>
      <c r="C27" s="1"/>
      <c r="D27" s="1"/>
      <c r="E27" s="1"/>
      <c r="F27" s="1"/>
      <c r="G27" s="1"/>
      <c r="H27" s="1"/>
      <c r="I27" s="1"/>
      <c r="J27" s="1"/>
      <c r="K27" s="1"/>
      <c r="L27" s="1"/>
      <c r="M27" s="1"/>
      <c r="N27" s="1"/>
    </row>
  </sheetData>
  <mergeCells count="1">
    <mergeCell ref="A16:M25"/>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E9A82"/>
    <pageSetUpPr fitToPage="false"/>
  </sheetPr>
  <dimension ref="A1:P8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18"/>
    <col collapsed="false" customWidth="true" hidden="false" outlineLevel="0" max="3" min="3" style="0" width="3"/>
    <col collapsed="false" customWidth="true" hidden="false" outlineLevel="0" max="4" min="4" style="0" width="26"/>
    <col collapsed="false" customWidth="true" hidden="false" outlineLevel="0" max="5" min="5" style="0" width="14"/>
    <col collapsed="false" customWidth="true" hidden="false" outlineLevel="0" max="6" min="6" style="0" width="3"/>
    <col collapsed="false" customWidth="true" hidden="false" outlineLevel="0" max="7" min="7" style="0" width="18"/>
    <col collapsed="false" customWidth="true" hidden="false" outlineLevel="0" max="8" min="8" style="0" width="14"/>
    <col collapsed="false" customWidth="true" hidden="false" outlineLevel="0" max="9" min="9" style="0" width="3"/>
    <col collapsed="false" customWidth="true" hidden="false" outlineLevel="0" max="10" min="10" style="0" width="14"/>
    <col collapsed="false" customWidth="true" hidden="false" outlineLevel="0" max="11" min="11" style="0" width="15"/>
    <col collapsed="false" customWidth="true" hidden="false" outlineLevel="0" max="12" min="12" style="0" width="16"/>
    <col collapsed="false" customWidth="true" hidden="false" outlineLevel="0" max="13" min="13" style="0" width="14"/>
    <col collapsed="false" customWidth="true" hidden="false" outlineLevel="0" max="14" min="14" style="0" width="16"/>
    <col collapsed="false" customWidth="true" hidden="false" outlineLevel="0" max="16" min="16" style="0" width="18"/>
  </cols>
  <sheetData>
    <row r="1" customFormat="false" ht="24.45" hidden="false" customHeight="false" outlineLevel="0" collapsed="false">
      <c r="A1" s="2" t="s">
        <v>227</v>
      </c>
      <c r="B1" s="1"/>
      <c r="C1" s="1"/>
      <c r="D1" s="1"/>
      <c r="E1" s="1"/>
      <c r="F1" s="1"/>
      <c r="G1" s="1"/>
      <c r="H1" s="1"/>
      <c r="I1" s="1"/>
      <c r="J1" s="1"/>
      <c r="K1" s="1"/>
      <c r="L1" s="1"/>
      <c r="M1" s="1"/>
      <c r="N1" s="1"/>
      <c r="O1" s="1"/>
    </row>
    <row r="2" customFormat="false" ht="15" hidden="false" customHeight="false" outlineLevel="0" collapsed="false">
      <c r="A2" s="8" t="str">
        <f aca="false">IF(Setup!$C$5="","Year to date",Setup!$C$5&amp;" - "&amp;TEXT(Setup!$C$6,"0")&amp;" year to date")</f>
        <v>My Small Business - 2026 year to date</v>
      </c>
      <c r="B2" s="1"/>
      <c r="C2" s="1"/>
      <c r="D2" s="1"/>
      <c r="E2" s="1"/>
      <c r="F2" s="1"/>
      <c r="G2" s="1"/>
      <c r="H2" s="1"/>
      <c r="I2" s="1"/>
      <c r="J2" s="1"/>
      <c r="K2" s="1"/>
      <c r="L2" s="1"/>
      <c r="M2" s="1"/>
      <c r="N2" s="1"/>
      <c r="O2" s="1"/>
    </row>
    <row r="3" customFormat="false" ht="15" hidden="false" customHeight="false" outlineLevel="0" collapsed="false">
      <c r="A3" s="1"/>
      <c r="B3" s="1"/>
      <c r="C3" s="1"/>
      <c r="D3" s="1"/>
      <c r="E3" s="1"/>
      <c r="F3" s="1"/>
      <c r="G3" s="1"/>
      <c r="H3" s="1"/>
      <c r="I3" s="1"/>
      <c r="J3" s="1"/>
      <c r="K3" s="1"/>
      <c r="L3" s="1"/>
      <c r="M3" s="1"/>
      <c r="N3" s="1"/>
      <c r="O3" s="1"/>
    </row>
    <row r="4" customFormat="false" ht="15" hidden="false" customHeight="false" outlineLevel="0" collapsed="false">
      <c r="A4" s="9" t="s">
        <v>228</v>
      </c>
      <c r="B4" s="9" t="s">
        <v>229</v>
      </c>
      <c r="C4" s="1"/>
      <c r="D4" s="1"/>
      <c r="E4" s="1"/>
      <c r="F4" s="1"/>
      <c r="G4" s="1"/>
      <c r="H4" s="1"/>
      <c r="I4" s="1"/>
      <c r="J4" s="19" t="s">
        <v>230</v>
      </c>
      <c r="K4" s="1"/>
      <c r="L4" s="1"/>
      <c r="M4" s="1"/>
      <c r="N4" s="1"/>
      <c r="O4" s="1"/>
      <c r="P4" s="40" t="s">
        <v>231</v>
      </c>
    </row>
    <row r="5" customFormat="false" ht="15" hidden="false" customHeight="false" outlineLevel="0" collapsed="false">
      <c r="A5" s="37" t="s">
        <v>232</v>
      </c>
      <c r="B5" s="41" t="n">
        <f aca="false">ROUND(SUM('Monthly Summary'!$B$2:$B$13),2)</f>
        <v>742.27</v>
      </c>
      <c r="C5" s="1"/>
      <c r="D5" s="9" t="s">
        <v>233</v>
      </c>
      <c r="E5" s="9" t="s">
        <v>234</v>
      </c>
      <c r="F5" s="1"/>
      <c r="G5" s="9" t="s">
        <v>103</v>
      </c>
      <c r="H5" s="9" t="s">
        <v>235</v>
      </c>
      <c r="I5" s="1"/>
      <c r="J5" s="9" t="s">
        <v>102</v>
      </c>
      <c r="K5" s="9" t="s">
        <v>236</v>
      </c>
      <c r="L5" s="9" t="s">
        <v>237</v>
      </c>
      <c r="M5" s="9" t="s">
        <v>238</v>
      </c>
      <c r="N5" s="9" t="s">
        <v>239</v>
      </c>
      <c r="O5" s="1"/>
      <c r="P5" s="9" t="s">
        <v>240</v>
      </c>
    </row>
    <row r="6" customFormat="false" ht="15" hidden="false" customHeight="false" outlineLevel="0" collapsed="false">
      <c r="A6" s="37" t="s">
        <v>241</v>
      </c>
      <c r="B6" s="41" t="n">
        <f aca="false">ROUND(SUM('Monthly Summary'!$C$2:$C$13),2)</f>
        <v>30.5</v>
      </c>
      <c r="C6" s="1"/>
      <c r="D6" s="17" t="str">
        <f aca="false">Setup!$F$22</f>
        <v>Product supplies</v>
      </c>
      <c r="E6" s="42" t="n">
        <f aca="false">ROUND(SUMIF('Expense Tracker'!$D$2:$D$501,$D6,'Expense Tracker'!$G$2:$G$501),2)</f>
        <v>88.4</v>
      </c>
      <c r="F6" s="1"/>
      <c r="G6" s="17" t="str">
        <f aca="false">Setup!$G$22</f>
        <v>Etsy</v>
      </c>
      <c r="H6" s="42" t="n">
        <f aca="false">ROUND(SUMIF('Income Tracker'!$C$2:$C$501,$G6,'Income Tracker'!$G$2:$G$501),2)</f>
        <v>320</v>
      </c>
      <c r="I6" s="1"/>
      <c r="J6" s="17" t="str">
        <f aca="false">'Monthly Summary'!A2</f>
        <v>January</v>
      </c>
      <c r="K6" s="42" t="n">
        <f aca="false">'Monthly Summary'!B2</f>
        <v>177.45</v>
      </c>
      <c r="L6" s="42" t="n">
        <f aca="false">ROUND('Monthly Summary'!C2+'Monthly Summary'!D2+'Monthly Summary'!E2+'Monthly Summary'!F2+'Monthly Summary'!G2,2)</f>
        <v>150.27</v>
      </c>
      <c r="M6" s="42" t="n">
        <f aca="false">'Monthly Summary'!H2</f>
        <v>27.18</v>
      </c>
      <c r="N6" s="42" t="n">
        <f aca="false">'Monthly Summary'!J2</f>
        <v>6.8</v>
      </c>
      <c r="O6" s="1"/>
      <c r="P6" s="42" t="n">
        <f aca="false">IF(K6=0,"",M6)</f>
        <v>27.18</v>
      </c>
    </row>
    <row r="7" customFormat="false" ht="15" hidden="false" customHeight="false" outlineLevel="0" collapsed="false">
      <c r="A7" s="37" t="s">
        <v>242</v>
      </c>
      <c r="B7" s="41" t="n">
        <f aca="false">ROUND(SUM('Monthly Summary'!$D$2:$D$13),2)</f>
        <v>48.59</v>
      </c>
      <c r="C7" s="1"/>
      <c r="D7" s="17" t="str">
        <f aca="false">Setup!$F$23</f>
        <v>Inventory</v>
      </c>
      <c r="E7" s="42" t="n">
        <f aca="false">ROUND(SUMIF('Expense Tracker'!$D$2:$D$501,$D7,'Expense Tracker'!$G$2:$G$501),2)</f>
        <v>0</v>
      </c>
      <c r="F7" s="1"/>
      <c r="G7" s="17" t="str">
        <f aca="false">Setup!$G$23</f>
        <v>eBay</v>
      </c>
      <c r="H7" s="42" t="n">
        <f aca="false">ROUND(SUMIF('Income Tracker'!$C$2:$C$501,$G7,'Income Tracker'!$G$2:$G$501),2)</f>
        <v>62</v>
      </c>
      <c r="I7" s="1"/>
      <c r="J7" s="17" t="str">
        <f aca="false">'Monthly Summary'!A3</f>
        <v>February</v>
      </c>
      <c r="K7" s="42" t="n">
        <f aca="false">'Monthly Summary'!B3</f>
        <v>267.62</v>
      </c>
      <c r="L7" s="42" t="n">
        <f aca="false">ROUND('Monthly Summary'!C3+'Monthly Summary'!D3+'Monthly Summary'!E3+'Monthly Summary'!F3+'Monthly Summary'!G3,2)</f>
        <v>231.62</v>
      </c>
      <c r="M7" s="42" t="n">
        <f aca="false">'Monthly Summary'!H3</f>
        <v>36</v>
      </c>
      <c r="N7" s="42" t="n">
        <f aca="false">'Monthly Summary'!J3</f>
        <v>9</v>
      </c>
      <c r="O7" s="1"/>
      <c r="P7" s="42" t="n">
        <f aca="false">IF(K7=0,"",M7)</f>
        <v>36</v>
      </c>
    </row>
    <row r="8" customFormat="false" ht="15" hidden="false" customHeight="false" outlineLevel="0" collapsed="false">
      <c r="A8" s="37" t="s">
        <v>243</v>
      </c>
      <c r="B8" s="41" t="n">
        <f aca="false">ROUND(SUM('Monthly Summary'!$E$2:$E$13),2)</f>
        <v>391.45</v>
      </c>
      <c r="C8" s="1"/>
      <c r="D8" s="17" t="str">
        <f aca="false">Setup!$F$24</f>
        <v>Shipping labels</v>
      </c>
      <c r="E8" s="42" t="n">
        <f aca="false">ROUND(SUMIF('Expense Tracker'!$D$2:$D$501,$D8,'Expense Tracker'!$G$2:$G$501),2)</f>
        <v>0</v>
      </c>
      <c r="F8" s="1"/>
      <c r="G8" s="17" t="str">
        <f aca="false">Setup!$G$24</f>
        <v>Shopify</v>
      </c>
      <c r="H8" s="42" t="n">
        <f aca="false">ROUND(SUMIF('Income Tracker'!$C$2:$C$501,$G8,'Income Tracker'!$G$2:$G$501),2)</f>
        <v>18</v>
      </c>
      <c r="I8" s="1"/>
      <c r="J8" s="17" t="str">
        <f aca="false">'Monthly Summary'!A4</f>
        <v>March</v>
      </c>
      <c r="K8" s="42" t="n">
        <f aca="false">'Monthly Summary'!B4</f>
        <v>297.2</v>
      </c>
      <c r="L8" s="42" t="n">
        <f aca="false">ROUND('Monthly Summary'!C4+'Monthly Summary'!D4+'Monthly Summary'!E4+'Monthly Summary'!F4+'Monthly Summary'!G4,2)</f>
        <v>235.39</v>
      </c>
      <c r="M8" s="42" t="n">
        <f aca="false">'Monthly Summary'!H4</f>
        <v>61.81</v>
      </c>
      <c r="N8" s="42" t="n">
        <f aca="false">'Monthly Summary'!J4</f>
        <v>15.45</v>
      </c>
      <c r="O8" s="1"/>
      <c r="P8" s="42" t="n">
        <f aca="false">IF(K8=0,"",M8)</f>
        <v>61.81</v>
      </c>
    </row>
    <row r="9" customFormat="false" ht="15" hidden="false" customHeight="false" outlineLevel="0" collapsed="false">
      <c r="A9" s="37" t="s">
        <v>244</v>
      </c>
      <c r="B9" s="41" t="n">
        <f aca="false">ROUND(SUM('Monthly Summary'!$F$2:$F$13),2)</f>
        <v>93</v>
      </c>
      <c r="C9" s="1"/>
      <c r="D9" s="17" t="str">
        <f aca="false">Setup!$F$25</f>
        <v>Packaging</v>
      </c>
      <c r="E9" s="42" t="n">
        <f aca="false">ROUND(SUMIF('Expense Tracker'!$D$2:$D$501,$D9,'Expense Tracker'!$G$2:$G$501),2)</f>
        <v>42.15</v>
      </c>
      <c r="F9" s="1"/>
      <c r="G9" s="17" t="str">
        <f aca="false">Setup!$G$25</f>
        <v>Amazon FBA</v>
      </c>
      <c r="H9" s="42" t="n">
        <f aca="false">ROUND(SUMIF('Income Tracker'!$C$2:$C$501,$G9,'Income Tracker'!$G$2:$G$501),2)</f>
        <v>0</v>
      </c>
      <c r="I9" s="1"/>
      <c r="J9" s="17" t="str">
        <f aca="false">'Monthly Summary'!A5</f>
        <v>April</v>
      </c>
      <c r="K9" s="42" t="n">
        <f aca="false">'Monthly Summary'!B5</f>
        <v>0</v>
      </c>
      <c r="L9" s="42" t="n">
        <f aca="false">ROUND('Monthly Summary'!C5+'Monthly Summary'!D5+'Monthly Summary'!E5+'Monthly Summary'!F5+'Monthly Summary'!G5,2)</f>
        <v>0</v>
      </c>
      <c r="M9" s="42" t="n">
        <f aca="false">'Monthly Summary'!H5</f>
        <v>0</v>
      </c>
      <c r="N9" s="42" t="n">
        <f aca="false">'Monthly Summary'!J5</f>
        <v>0</v>
      </c>
      <c r="O9" s="1"/>
      <c r="P9" s="42" t="str">
        <f aca="false">IF(K9=0,"",M9)</f>
        <v/>
      </c>
    </row>
    <row r="10" customFormat="false" ht="15" hidden="false" customHeight="false" outlineLevel="0" collapsed="false">
      <c r="A10" s="37" t="s">
        <v>245</v>
      </c>
      <c r="B10" s="41" t="n">
        <f aca="false">ROUND(SUM('Monthly Summary'!$G$2:$G$13),2)</f>
        <v>53.74</v>
      </c>
      <c r="C10" s="1"/>
      <c r="D10" s="17" t="str">
        <f aca="false">Setup!$F$26</f>
        <v>Platform fees</v>
      </c>
      <c r="E10" s="42" t="n">
        <f aca="false">ROUND(SUMIF('Expense Tracker'!$D$2:$D$501,$D10,'Expense Tracker'!$G$2:$G$501),2)</f>
        <v>0</v>
      </c>
      <c r="F10" s="1"/>
      <c r="G10" s="17" t="str">
        <f aca="false">Setup!$G$26</f>
        <v>KDP</v>
      </c>
      <c r="H10" s="42" t="n">
        <f aca="false">ROUND(SUMIF('Income Tracker'!$C$2:$C$501,$G10,'Income Tracker'!$G$2:$G$501),2)</f>
        <v>41.18</v>
      </c>
      <c r="I10" s="1"/>
      <c r="J10" s="17" t="str">
        <f aca="false">'Monthly Summary'!A6</f>
        <v>May</v>
      </c>
      <c r="K10" s="42" t="n">
        <f aca="false">'Monthly Summary'!B6</f>
        <v>0</v>
      </c>
      <c r="L10" s="42" t="n">
        <f aca="false">ROUND('Monthly Summary'!C6+'Monthly Summary'!D6+'Monthly Summary'!E6+'Monthly Summary'!F6+'Monthly Summary'!G6,2)</f>
        <v>0</v>
      </c>
      <c r="M10" s="42" t="n">
        <f aca="false">'Monthly Summary'!H6</f>
        <v>0</v>
      </c>
      <c r="N10" s="42" t="n">
        <f aca="false">'Monthly Summary'!J6</f>
        <v>0</v>
      </c>
      <c r="O10" s="1"/>
      <c r="P10" s="42" t="str">
        <f aca="false">IF(K10=0,"",M10)</f>
        <v/>
      </c>
    </row>
    <row r="11" customFormat="false" ht="15" hidden="false" customHeight="false" outlineLevel="0" collapsed="false">
      <c r="A11" s="37" t="s">
        <v>246</v>
      </c>
      <c r="B11" s="41" t="n">
        <f aca="false">ROUND(B6+B7+B8+B9+B10,2)</f>
        <v>617.28</v>
      </c>
      <c r="C11" s="1"/>
      <c r="D11" s="17" t="str">
        <f aca="false">Setup!$F$27</f>
        <v>Payment processing fees</v>
      </c>
      <c r="E11" s="42" t="n">
        <f aca="false">ROUND(SUMIF('Expense Tracker'!$D$2:$D$501,$D11,'Expense Tracker'!$G$2:$G$501),2)</f>
        <v>0</v>
      </c>
      <c r="F11" s="1"/>
      <c r="G11" s="17" t="str">
        <f aca="false">Setup!$G$27</f>
        <v>Print-on-demand</v>
      </c>
      <c r="H11" s="42" t="n">
        <f aca="false">ROUND(SUMIF('Income Tracker'!$C$2:$C$501,$G11,'Income Tracker'!$G$2:$G$501),2)</f>
        <v>27.5</v>
      </c>
      <c r="I11" s="1"/>
      <c r="J11" s="17" t="str">
        <f aca="false">'Monthly Summary'!A7</f>
        <v>June</v>
      </c>
      <c r="K11" s="42" t="n">
        <f aca="false">'Monthly Summary'!B7</f>
        <v>0</v>
      </c>
      <c r="L11" s="42" t="n">
        <f aca="false">ROUND('Monthly Summary'!C7+'Monthly Summary'!D7+'Monthly Summary'!E7+'Monthly Summary'!F7+'Monthly Summary'!G7,2)</f>
        <v>0</v>
      </c>
      <c r="M11" s="42" t="n">
        <f aca="false">'Monthly Summary'!H7</f>
        <v>0</v>
      </c>
      <c r="N11" s="42" t="n">
        <f aca="false">'Monthly Summary'!J7</f>
        <v>0</v>
      </c>
      <c r="O11" s="1"/>
      <c r="P11" s="42" t="str">
        <f aca="false">IF(K11=0,"",M11)</f>
        <v/>
      </c>
    </row>
    <row r="12" customFormat="false" ht="15" hidden="false" customHeight="false" outlineLevel="0" collapsed="false">
      <c r="A12" s="37" t="s">
        <v>238</v>
      </c>
      <c r="B12" s="41" t="n">
        <f aca="false">ROUND(SUM('Monthly Summary'!$H$2:$H$13),2)</f>
        <v>124.99</v>
      </c>
      <c r="C12" s="1"/>
      <c r="D12" s="17" t="str">
        <f aca="false">Setup!$F$28</f>
        <v>Advertising</v>
      </c>
      <c r="E12" s="42" t="n">
        <f aca="false">ROUND(SUMIF('Expense Tracker'!$D$2:$D$501,$D12,'Expense Tracker'!$G$2:$G$501),2)</f>
        <v>93</v>
      </c>
      <c r="F12" s="1"/>
      <c r="G12" s="17" t="str">
        <f aca="false">Setup!$G$28</f>
        <v>Craft fair</v>
      </c>
      <c r="H12" s="42" t="n">
        <f aca="false">ROUND(SUMIF('Income Tracker'!$C$2:$C$501,$G12,'Income Tracker'!$G$2:$G$501),2)</f>
        <v>245</v>
      </c>
      <c r="I12" s="1"/>
      <c r="J12" s="17" t="str">
        <f aca="false">'Monthly Summary'!A8</f>
        <v>July</v>
      </c>
      <c r="K12" s="42" t="n">
        <f aca="false">'Monthly Summary'!B8</f>
        <v>0</v>
      </c>
      <c r="L12" s="42" t="n">
        <f aca="false">ROUND('Monthly Summary'!C8+'Monthly Summary'!D8+'Monthly Summary'!E8+'Monthly Summary'!F8+'Monthly Summary'!G8,2)</f>
        <v>0</v>
      </c>
      <c r="M12" s="42" t="n">
        <f aca="false">'Monthly Summary'!H8</f>
        <v>0</v>
      </c>
      <c r="N12" s="42" t="n">
        <f aca="false">'Monthly Summary'!J8</f>
        <v>0</v>
      </c>
      <c r="O12" s="1"/>
      <c r="P12" s="42" t="str">
        <f aca="false">IF(K12=0,"",M12)</f>
        <v/>
      </c>
    </row>
    <row r="13" customFormat="false" ht="15" hidden="false" customHeight="false" outlineLevel="0" collapsed="false">
      <c r="A13" s="37" t="s">
        <v>247</v>
      </c>
      <c r="B13" s="43" t="n">
        <f aca="false">IFERROR(B12/B5,0)</f>
        <v>0.168388861196061</v>
      </c>
      <c r="C13" s="1"/>
      <c r="D13" s="17" t="str">
        <f aca="false">Setup!$F$29</f>
        <v>Software</v>
      </c>
      <c r="E13" s="42" t="n">
        <f aca="false">ROUND(SUMIF('Expense Tracker'!$D$2:$D$501,$D13,'Expense Tracker'!$G$2:$G$501),2)</f>
        <v>12.99</v>
      </c>
      <c r="F13" s="1"/>
      <c r="G13" s="17" t="str">
        <f aca="false">Setup!$G$29</f>
        <v>Website</v>
      </c>
      <c r="H13" s="42" t="n">
        <f aca="false">ROUND(SUMIF('Income Tracker'!$C$2:$C$501,$G13,'Income Tracker'!$G$2:$G$501),2)</f>
        <v>0</v>
      </c>
      <c r="I13" s="1"/>
      <c r="J13" s="17" t="str">
        <f aca="false">'Monthly Summary'!A9</f>
        <v>August</v>
      </c>
      <c r="K13" s="42" t="n">
        <f aca="false">'Monthly Summary'!B9</f>
        <v>0</v>
      </c>
      <c r="L13" s="42" t="n">
        <f aca="false">ROUND('Monthly Summary'!C9+'Monthly Summary'!D9+'Monthly Summary'!E9+'Monthly Summary'!F9+'Monthly Summary'!G9,2)</f>
        <v>0</v>
      </c>
      <c r="M13" s="42" t="n">
        <f aca="false">'Monthly Summary'!H9</f>
        <v>0</v>
      </c>
      <c r="N13" s="42" t="n">
        <f aca="false">'Monthly Summary'!J9</f>
        <v>0</v>
      </c>
      <c r="O13" s="1"/>
      <c r="P13" s="42" t="str">
        <f aca="false">IF(K13=0,"",M13)</f>
        <v/>
      </c>
    </row>
    <row r="14" customFormat="false" ht="15" hidden="false" customHeight="false" outlineLevel="0" collapsed="false">
      <c r="A14" s="37" t="s">
        <v>248</v>
      </c>
      <c r="B14" s="41" t="n">
        <f aca="false">ROUND(SUM('Monthly Summary'!$J$2:$J$13),2)</f>
        <v>31.25</v>
      </c>
      <c r="C14" s="1"/>
      <c r="D14" s="17" t="str">
        <f aca="false">Setup!$F$30</f>
        <v>Website/domain</v>
      </c>
      <c r="E14" s="42" t="n">
        <f aca="false">ROUND(SUMIF('Expense Tracker'!$D$2:$D$501,$D14,'Expense Tracker'!$G$2:$G$501),2)</f>
        <v>14</v>
      </c>
      <c r="F14" s="1"/>
      <c r="G14" s="17" t="str">
        <f aca="false">Setup!$G$30</f>
        <v>Other</v>
      </c>
      <c r="H14" s="42" t="n">
        <f aca="false">ROUND(SUMIF('Income Tracker'!$C$2:$C$501,$G14,'Income Tracker'!$G$2:$G$501),2)</f>
        <v>0</v>
      </c>
      <c r="I14" s="1"/>
      <c r="J14" s="17" t="str">
        <f aca="false">'Monthly Summary'!A10</f>
        <v>September</v>
      </c>
      <c r="K14" s="42" t="n">
        <f aca="false">'Monthly Summary'!B10</f>
        <v>0</v>
      </c>
      <c r="L14" s="42" t="n">
        <f aca="false">ROUND('Monthly Summary'!C10+'Monthly Summary'!D10+'Monthly Summary'!E10+'Monthly Summary'!F10+'Monthly Summary'!G10,2)</f>
        <v>0</v>
      </c>
      <c r="M14" s="42" t="n">
        <f aca="false">'Monthly Summary'!H10</f>
        <v>0</v>
      </c>
      <c r="N14" s="42" t="n">
        <f aca="false">'Monthly Summary'!J10</f>
        <v>0</v>
      </c>
      <c r="O14" s="1"/>
      <c r="P14" s="42" t="str">
        <f aca="false">IF(K14=0,"",M14)</f>
        <v/>
      </c>
    </row>
    <row r="15" customFormat="false" ht="15" hidden="false" customHeight="false" outlineLevel="0" collapsed="false">
      <c r="A15" s="37" t="s">
        <v>249</v>
      </c>
      <c r="B15" s="44" t="str">
        <f aca="false">IFERROR(INDEX('Monthly Summary'!$A$2:$A$13,MATCH(MAX($P$6:$P$17),$P$6:$P$17,0)),"")</f>
        <v>March</v>
      </c>
      <c r="C15" s="1"/>
      <c r="D15" s="17" t="str">
        <f aca="false">Setup!$F$31</f>
        <v>Education</v>
      </c>
      <c r="E15" s="42" t="n">
        <f aca="false">ROUND(SUMIF('Expense Tracker'!$D$2:$D$501,$D15,'Expense Tracker'!$G$2:$G$501),2)</f>
        <v>0</v>
      </c>
      <c r="F15" s="1"/>
      <c r="G15" s="1"/>
      <c r="H15" s="1"/>
      <c r="I15" s="1"/>
      <c r="J15" s="17" t="str">
        <f aca="false">'Monthly Summary'!A11</f>
        <v>October</v>
      </c>
      <c r="K15" s="42" t="n">
        <f aca="false">'Monthly Summary'!B11</f>
        <v>0</v>
      </c>
      <c r="L15" s="42" t="n">
        <f aca="false">ROUND('Monthly Summary'!C11+'Monthly Summary'!D11+'Monthly Summary'!E11+'Monthly Summary'!F11+'Monthly Summary'!G11,2)</f>
        <v>0</v>
      </c>
      <c r="M15" s="42" t="n">
        <f aca="false">'Monthly Summary'!H11</f>
        <v>0</v>
      </c>
      <c r="N15" s="42" t="n">
        <f aca="false">'Monthly Summary'!J11</f>
        <v>0</v>
      </c>
      <c r="O15" s="1"/>
      <c r="P15" s="42" t="str">
        <f aca="false">IF(K15=0,"",M15)</f>
        <v/>
      </c>
    </row>
    <row r="16" customFormat="false" ht="15" hidden="false" customHeight="false" outlineLevel="0" collapsed="false">
      <c r="A16" s="37" t="s">
        <v>250</v>
      </c>
      <c r="B16" s="44" t="str">
        <f aca="false">IFERROR(INDEX($D$6:$D$19,MATCH(MAX($E$6:$E$19),$E$6:$E$19,0)),"")</f>
        <v>Advertising</v>
      </c>
      <c r="C16" s="1"/>
      <c r="D16" s="17" t="str">
        <f aca="false">Setup!$F$32</f>
        <v>Office supplies</v>
      </c>
      <c r="E16" s="42" t="n">
        <f aca="false">ROUND(SUMIF('Expense Tracker'!$D$2:$D$501,$D16,'Expense Tracker'!$G$2:$G$501),2)</f>
        <v>26.75</v>
      </c>
      <c r="F16" s="1"/>
      <c r="G16" s="1"/>
      <c r="H16" s="1"/>
      <c r="I16" s="1"/>
      <c r="J16" s="17" t="str">
        <f aca="false">'Monthly Summary'!A12</f>
        <v>November</v>
      </c>
      <c r="K16" s="42" t="n">
        <f aca="false">'Monthly Summary'!B12</f>
        <v>0</v>
      </c>
      <c r="L16" s="42" t="n">
        <f aca="false">ROUND('Monthly Summary'!C12+'Monthly Summary'!D12+'Monthly Summary'!E12+'Monthly Summary'!F12+'Monthly Summary'!G12,2)</f>
        <v>0</v>
      </c>
      <c r="M16" s="42" t="n">
        <f aca="false">'Monthly Summary'!H12</f>
        <v>0</v>
      </c>
      <c r="N16" s="42" t="n">
        <f aca="false">'Monthly Summary'!J12</f>
        <v>0</v>
      </c>
      <c r="O16" s="1"/>
      <c r="P16" s="42" t="str">
        <f aca="false">IF(K16=0,"",M16)</f>
        <v/>
      </c>
    </row>
    <row r="17" customFormat="false" ht="15" hidden="false" customHeight="false" outlineLevel="0" collapsed="false">
      <c r="A17" s="37" t="s">
        <v>251</v>
      </c>
      <c r="B17" s="41" t="n">
        <f aca="false">IFERROR(ROUND(AVERAGE($P$6:$P$17),2),0)</f>
        <v>41.66</v>
      </c>
      <c r="C17" s="1"/>
      <c r="D17" s="17" t="str">
        <f aca="false">Setup!$F$33</f>
        <v>Professional services</v>
      </c>
      <c r="E17" s="42" t="n">
        <f aca="false">ROUND(SUMIF('Expense Tracker'!$D$2:$D$501,$D17,'Expense Tracker'!$G$2:$G$501),2)</f>
        <v>0</v>
      </c>
      <c r="F17" s="1"/>
      <c r="G17" s="1"/>
      <c r="H17" s="1"/>
      <c r="I17" s="1"/>
      <c r="J17" s="17" t="str">
        <f aca="false">'Monthly Summary'!A13</f>
        <v>December</v>
      </c>
      <c r="K17" s="42" t="n">
        <f aca="false">'Monthly Summary'!B13</f>
        <v>0</v>
      </c>
      <c r="L17" s="42" t="n">
        <f aca="false">ROUND('Monthly Summary'!C13+'Monthly Summary'!D13+'Monthly Summary'!E13+'Monthly Summary'!F13+'Monthly Summary'!G13,2)</f>
        <v>0</v>
      </c>
      <c r="M17" s="42" t="n">
        <f aca="false">'Monthly Summary'!H13</f>
        <v>0</v>
      </c>
      <c r="N17" s="42" t="n">
        <f aca="false">'Monthly Summary'!J13</f>
        <v>0</v>
      </c>
      <c r="O17" s="1"/>
      <c r="P17" s="42" t="str">
        <f aca="false">IF(K17=0,"",M17)</f>
        <v/>
      </c>
    </row>
    <row r="18" customFormat="false" ht="15" hidden="false" customHeight="false" outlineLevel="0" collapsed="false">
      <c r="A18" s="37" t="s">
        <v>39</v>
      </c>
      <c r="B18" s="41" t="n">
        <f aca="false">Setup!$C$9</f>
        <v>250</v>
      </c>
      <c r="C18" s="1"/>
      <c r="D18" s="17" t="str">
        <f aca="false">Setup!$F$34</f>
        <v>Refunds</v>
      </c>
      <c r="E18" s="42" t="n">
        <f aca="false">ROUND(SUMIF('Expense Tracker'!$D$2:$D$501,$D18,'Expense Tracker'!$G$2:$G$501),2)</f>
        <v>0</v>
      </c>
      <c r="F18" s="1"/>
      <c r="G18" s="1"/>
      <c r="H18" s="1"/>
      <c r="I18" s="1"/>
      <c r="J18" s="1"/>
      <c r="K18" s="1"/>
      <c r="L18" s="1"/>
      <c r="M18" s="1"/>
      <c r="N18" s="1"/>
      <c r="O18" s="1"/>
    </row>
    <row r="19" customFormat="false" ht="15" hidden="false" customHeight="false" outlineLevel="0" collapsed="false">
      <c r="A19" s="37" t="s">
        <v>252</v>
      </c>
      <c r="B19" s="43" t="n">
        <f aca="false">IFERROR(B17/Setup!$C$9,0)</f>
        <v>0.16664</v>
      </c>
      <c r="C19" s="1"/>
      <c r="D19" s="17" t="str">
        <f aca="false">Setup!$F$35</f>
        <v>Other expense</v>
      </c>
      <c r="E19" s="42" t="n">
        <f aca="false">ROUND(SUMIF('Expense Tracker'!$D$2:$D$501,$D19,'Expense Tracker'!$G$2:$G$501),2)</f>
        <v>0</v>
      </c>
      <c r="F19" s="1"/>
      <c r="G19" s="1"/>
      <c r="H19" s="1"/>
      <c r="I19" s="1"/>
      <c r="J19" s="1"/>
      <c r="K19" s="1"/>
      <c r="L19" s="1"/>
      <c r="M19" s="1"/>
      <c r="N19" s="1"/>
      <c r="O19" s="1"/>
    </row>
    <row r="20" customFormat="false" ht="15" hidden="false" customHeight="false" outlineLevel="0" collapsed="false">
      <c r="A20" s="1"/>
      <c r="B20" s="1"/>
      <c r="C20" s="1"/>
      <c r="D20" s="1"/>
      <c r="E20" s="1"/>
      <c r="F20" s="1"/>
      <c r="G20" s="1"/>
      <c r="H20" s="1"/>
      <c r="I20" s="1"/>
      <c r="J20" s="1"/>
      <c r="K20" s="1"/>
      <c r="L20" s="1"/>
      <c r="M20" s="1"/>
      <c r="N20" s="1"/>
      <c r="O20" s="1"/>
    </row>
    <row r="21" customFormat="false" ht="15" hidden="false" customHeight="false" outlineLevel="0" collapsed="false">
      <c r="A21" s="1"/>
      <c r="B21" s="1"/>
      <c r="C21" s="1"/>
      <c r="D21" s="1"/>
      <c r="E21" s="1"/>
      <c r="F21" s="1"/>
      <c r="G21" s="1"/>
      <c r="H21" s="1"/>
      <c r="I21" s="1"/>
      <c r="J21" s="1"/>
      <c r="K21" s="1"/>
      <c r="L21" s="1"/>
      <c r="M21" s="1"/>
      <c r="N21" s="1"/>
      <c r="O21" s="1"/>
    </row>
    <row r="22" customFormat="false" ht="15" hidden="false" customHeight="false" outlineLevel="0" collapsed="false">
      <c r="A22" s="1"/>
      <c r="B22" s="1"/>
      <c r="C22" s="1"/>
      <c r="D22" s="1"/>
      <c r="E22" s="1"/>
      <c r="F22" s="1"/>
      <c r="G22" s="1"/>
      <c r="H22" s="1"/>
      <c r="I22" s="1"/>
      <c r="J22" s="1"/>
      <c r="K22" s="1"/>
      <c r="L22" s="1"/>
      <c r="M22" s="1"/>
      <c r="N22" s="1"/>
      <c r="O22" s="1"/>
    </row>
    <row r="23" customFormat="false" ht="15" hidden="false" customHeight="false" outlineLevel="0" collapsed="false">
      <c r="A23" s="1"/>
      <c r="B23" s="1"/>
      <c r="C23" s="1"/>
      <c r="D23" s="1"/>
      <c r="E23" s="1"/>
      <c r="F23" s="1"/>
      <c r="G23" s="1"/>
      <c r="H23" s="1"/>
      <c r="I23" s="1"/>
      <c r="J23" s="1"/>
      <c r="K23" s="1"/>
      <c r="L23" s="1"/>
      <c r="M23" s="1"/>
      <c r="N23" s="1"/>
      <c r="O23" s="1"/>
    </row>
    <row r="24" customFormat="false" ht="15" hidden="false" customHeight="false" outlineLevel="0" collapsed="false">
      <c r="A24" s="1"/>
      <c r="B24" s="1"/>
      <c r="C24" s="1"/>
      <c r="D24" s="1"/>
      <c r="E24" s="1"/>
      <c r="F24" s="1"/>
      <c r="G24" s="1"/>
      <c r="H24" s="1"/>
      <c r="I24" s="1"/>
      <c r="J24" s="1"/>
      <c r="K24" s="1"/>
      <c r="L24" s="1"/>
      <c r="M24" s="1"/>
      <c r="N24" s="1"/>
      <c r="O24" s="1"/>
    </row>
    <row r="25" customFormat="false" ht="15" hidden="false" customHeight="false" outlineLevel="0" collapsed="false">
      <c r="A25" s="1"/>
      <c r="B25" s="1"/>
      <c r="C25" s="1"/>
      <c r="D25" s="1"/>
      <c r="E25" s="1"/>
      <c r="F25" s="1"/>
      <c r="G25" s="1"/>
      <c r="H25" s="1"/>
      <c r="I25" s="1"/>
      <c r="J25" s="1"/>
      <c r="K25" s="1"/>
      <c r="L25" s="1"/>
      <c r="M25" s="1"/>
      <c r="N25" s="1"/>
      <c r="O25" s="1"/>
    </row>
    <row r="26" customFormat="false" ht="15" hidden="false" customHeight="false" outlineLevel="0" collapsed="false">
      <c r="A26" s="1"/>
      <c r="B26" s="1"/>
      <c r="C26" s="1"/>
      <c r="D26" s="1"/>
      <c r="E26" s="1"/>
      <c r="F26" s="1"/>
      <c r="G26" s="1"/>
      <c r="H26" s="1"/>
      <c r="I26" s="1"/>
      <c r="J26" s="1"/>
      <c r="K26" s="1"/>
      <c r="L26" s="1"/>
      <c r="M26" s="1"/>
      <c r="N26" s="1"/>
      <c r="O26" s="1"/>
    </row>
    <row r="27" customFormat="false" ht="15" hidden="false" customHeight="false" outlineLevel="0" collapsed="false">
      <c r="A27" s="1"/>
      <c r="B27" s="1"/>
      <c r="C27" s="1"/>
      <c r="D27" s="1"/>
      <c r="E27" s="1"/>
      <c r="F27" s="1"/>
      <c r="G27" s="1"/>
      <c r="H27" s="1"/>
      <c r="I27" s="1"/>
      <c r="J27" s="1"/>
      <c r="K27" s="1"/>
      <c r="L27" s="1"/>
      <c r="M27" s="1"/>
      <c r="N27" s="1"/>
      <c r="O27" s="1"/>
    </row>
    <row r="28" customFormat="false" ht="15" hidden="false" customHeight="false" outlineLevel="0" collapsed="false">
      <c r="A28" s="1"/>
      <c r="B28" s="1"/>
      <c r="C28" s="1"/>
      <c r="D28" s="1"/>
      <c r="E28" s="1"/>
      <c r="F28" s="1"/>
      <c r="G28" s="1"/>
      <c r="H28" s="1"/>
      <c r="I28" s="1"/>
      <c r="J28" s="1"/>
      <c r="K28" s="1"/>
      <c r="L28" s="1"/>
      <c r="M28" s="1"/>
      <c r="N28" s="1"/>
      <c r="O28" s="1"/>
    </row>
    <row r="29" customFormat="false" ht="15" hidden="false" customHeight="false" outlineLevel="0" collapsed="false">
      <c r="A29" s="1"/>
      <c r="B29" s="1"/>
      <c r="C29" s="1"/>
      <c r="D29" s="1"/>
      <c r="E29" s="1"/>
      <c r="F29" s="1"/>
      <c r="G29" s="1"/>
      <c r="H29" s="1"/>
      <c r="I29" s="1"/>
      <c r="J29" s="1"/>
      <c r="K29" s="1"/>
      <c r="L29" s="1"/>
      <c r="M29" s="1"/>
      <c r="N29" s="1"/>
      <c r="O29" s="1"/>
    </row>
    <row r="30" customFormat="false" ht="15" hidden="false" customHeight="false" outlineLevel="0" collapsed="false">
      <c r="A30" s="1"/>
      <c r="B30" s="1"/>
      <c r="C30" s="1"/>
      <c r="D30" s="1"/>
      <c r="E30" s="1"/>
      <c r="F30" s="1"/>
      <c r="G30" s="1"/>
      <c r="H30" s="1"/>
      <c r="I30" s="1"/>
      <c r="J30" s="1"/>
      <c r="K30" s="1"/>
      <c r="L30" s="1"/>
      <c r="M30" s="1"/>
      <c r="N30" s="1"/>
      <c r="O30" s="1"/>
    </row>
    <row r="31" customFormat="false" ht="15" hidden="false" customHeight="false" outlineLevel="0" collapsed="false">
      <c r="A31" s="1"/>
      <c r="B31" s="1"/>
      <c r="C31" s="1"/>
      <c r="D31" s="1"/>
      <c r="E31" s="1"/>
      <c r="F31" s="1"/>
      <c r="G31" s="1"/>
      <c r="H31" s="1"/>
      <c r="I31" s="1"/>
      <c r="J31" s="1"/>
      <c r="K31" s="1"/>
      <c r="L31" s="1"/>
      <c r="M31" s="1"/>
      <c r="N31" s="1"/>
      <c r="O31" s="1"/>
    </row>
    <row r="32" customFormat="false" ht="15" hidden="false" customHeight="false" outlineLevel="0" collapsed="false">
      <c r="A32" s="1"/>
      <c r="B32" s="1"/>
      <c r="C32" s="1"/>
      <c r="D32" s="1"/>
      <c r="E32" s="1"/>
      <c r="F32" s="1"/>
      <c r="G32" s="1"/>
      <c r="H32" s="1"/>
      <c r="I32" s="1"/>
      <c r="J32" s="1"/>
      <c r="K32" s="1"/>
      <c r="L32" s="1"/>
      <c r="M32" s="1"/>
      <c r="N32" s="1"/>
      <c r="O32" s="1"/>
    </row>
    <row r="33" customFormat="false" ht="15" hidden="false" customHeight="false" outlineLevel="0" collapsed="false">
      <c r="A33" s="1"/>
      <c r="B33" s="1"/>
      <c r="C33" s="1"/>
      <c r="D33" s="1"/>
      <c r="E33" s="1"/>
      <c r="F33" s="1"/>
      <c r="G33" s="1"/>
      <c r="H33" s="1"/>
      <c r="I33" s="1"/>
      <c r="J33" s="1"/>
      <c r="K33" s="1"/>
      <c r="L33" s="1"/>
      <c r="M33" s="1"/>
      <c r="N33" s="1"/>
      <c r="O33" s="1"/>
    </row>
    <row r="34" customFormat="false" ht="15" hidden="false" customHeight="false" outlineLevel="0" collapsed="false">
      <c r="A34" s="1"/>
      <c r="B34" s="1"/>
      <c r="C34" s="1"/>
      <c r="D34" s="1"/>
      <c r="E34" s="1"/>
      <c r="F34" s="1"/>
      <c r="G34" s="1"/>
      <c r="H34" s="1"/>
      <c r="I34" s="1"/>
      <c r="J34" s="1"/>
      <c r="K34" s="1"/>
      <c r="L34" s="1"/>
      <c r="M34" s="1"/>
      <c r="N34" s="1"/>
      <c r="O34" s="1"/>
    </row>
    <row r="35" customFormat="false" ht="15" hidden="false" customHeight="false" outlineLevel="0" collapsed="false">
      <c r="A35" s="1"/>
      <c r="B35" s="1"/>
      <c r="C35" s="1"/>
      <c r="D35" s="1"/>
      <c r="E35" s="1"/>
      <c r="F35" s="1"/>
      <c r="G35" s="1"/>
      <c r="H35" s="1"/>
      <c r="I35" s="1"/>
      <c r="J35" s="1"/>
      <c r="K35" s="1"/>
      <c r="L35" s="1"/>
      <c r="M35" s="1"/>
      <c r="N35" s="1"/>
      <c r="O35" s="1"/>
    </row>
    <row r="36" customFormat="false" ht="15" hidden="false" customHeight="false" outlineLevel="0" collapsed="false">
      <c r="A36" s="1"/>
      <c r="B36" s="1"/>
      <c r="C36" s="1"/>
      <c r="D36" s="1"/>
      <c r="E36" s="1"/>
      <c r="F36" s="1"/>
      <c r="G36" s="1"/>
      <c r="H36" s="1"/>
      <c r="I36" s="1"/>
      <c r="J36" s="1"/>
      <c r="K36" s="1"/>
      <c r="L36" s="1"/>
      <c r="M36" s="1"/>
      <c r="N36" s="1"/>
      <c r="O36" s="1"/>
    </row>
    <row r="37" customFormat="false" ht="15" hidden="false" customHeight="false" outlineLevel="0" collapsed="false">
      <c r="A37" s="1"/>
      <c r="B37" s="1"/>
      <c r="C37" s="1"/>
      <c r="D37" s="1"/>
      <c r="E37" s="1"/>
      <c r="F37" s="1"/>
      <c r="G37" s="1"/>
      <c r="H37" s="1"/>
      <c r="I37" s="1"/>
      <c r="J37" s="1"/>
      <c r="K37" s="1"/>
      <c r="L37" s="1"/>
      <c r="M37" s="1"/>
      <c r="N37" s="1"/>
      <c r="O37" s="1"/>
    </row>
    <row r="38" customFormat="false" ht="15" hidden="false" customHeight="false" outlineLevel="0" collapsed="false">
      <c r="A38" s="1"/>
      <c r="B38" s="1"/>
      <c r="C38" s="1"/>
      <c r="D38" s="1"/>
      <c r="E38" s="1"/>
      <c r="F38" s="1"/>
      <c r="G38" s="1"/>
      <c r="H38" s="1"/>
      <c r="I38" s="1"/>
      <c r="J38" s="1"/>
      <c r="K38" s="1"/>
      <c r="L38" s="1"/>
      <c r="M38" s="1"/>
      <c r="N38" s="1"/>
      <c r="O38" s="1"/>
    </row>
    <row r="39" customFormat="false" ht="15" hidden="false" customHeight="false" outlineLevel="0" collapsed="false">
      <c r="A39" s="1"/>
      <c r="B39" s="1"/>
      <c r="C39" s="1"/>
      <c r="D39" s="1"/>
      <c r="E39" s="1"/>
      <c r="F39" s="1"/>
      <c r="G39" s="1"/>
      <c r="H39" s="1"/>
      <c r="I39" s="1"/>
      <c r="J39" s="1"/>
      <c r="K39" s="1"/>
      <c r="L39" s="1"/>
      <c r="M39" s="1"/>
      <c r="N39" s="1"/>
      <c r="O39" s="1"/>
    </row>
    <row r="40" customFormat="false" ht="15" hidden="false" customHeight="false" outlineLevel="0" collapsed="false">
      <c r="A40" s="1"/>
      <c r="B40" s="1"/>
      <c r="C40" s="1"/>
      <c r="D40" s="1"/>
      <c r="E40" s="1"/>
      <c r="F40" s="1"/>
      <c r="G40" s="1"/>
      <c r="H40" s="1"/>
      <c r="I40" s="1"/>
      <c r="J40" s="1"/>
      <c r="K40" s="1"/>
      <c r="L40" s="1"/>
      <c r="M40" s="1"/>
      <c r="N40" s="1"/>
      <c r="O40" s="1"/>
    </row>
    <row r="41" customFormat="false" ht="15" hidden="false" customHeight="false" outlineLevel="0" collapsed="false">
      <c r="A41" s="1"/>
      <c r="B41" s="1"/>
      <c r="C41" s="1"/>
      <c r="D41" s="1"/>
      <c r="E41" s="1"/>
      <c r="F41" s="1"/>
      <c r="G41" s="1"/>
      <c r="H41" s="1"/>
      <c r="I41" s="1"/>
      <c r="J41" s="1"/>
      <c r="K41" s="1"/>
      <c r="L41" s="1"/>
      <c r="M41" s="1"/>
      <c r="N41" s="1"/>
      <c r="O41" s="1"/>
    </row>
    <row r="42" customFormat="false" ht="15" hidden="false" customHeight="false" outlineLevel="0" collapsed="false">
      <c r="A42" s="1"/>
      <c r="B42" s="1"/>
      <c r="C42" s="1"/>
      <c r="D42" s="1"/>
      <c r="E42" s="1"/>
      <c r="F42" s="1"/>
      <c r="G42" s="1"/>
      <c r="H42" s="1"/>
      <c r="I42" s="1"/>
      <c r="J42" s="1"/>
      <c r="K42" s="1"/>
      <c r="L42" s="1"/>
      <c r="M42" s="1"/>
      <c r="N42" s="1"/>
      <c r="O42" s="1"/>
    </row>
    <row r="43" customFormat="false" ht="15" hidden="false" customHeight="false" outlineLevel="0" collapsed="false">
      <c r="A43" s="1"/>
      <c r="B43" s="1"/>
      <c r="C43" s="1"/>
      <c r="D43" s="1"/>
      <c r="E43" s="1"/>
      <c r="F43" s="1"/>
      <c r="G43" s="1"/>
      <c r="H43" s="1"/>
      <c r="I43" s="1"/>
      <c r="J43" s="1"/>
      <c r="K43" s="1"/>
      <c r="L43" s="1"/>
      <c r="M43" s="1"/>
      <c r="N43" s="1"/>
      <c r="O43" s="1"/>
    </row>
    <row r="44" customFormat="false" ht="15" hidden="false" customHeight="false" outlineLevel="0" collapsed="false">
      <c r="A44" s="1"/>
      <c r="B44" s="1"/>
      <c r="C44" s="1"/>
      <c r="D44" s="1"/>
      <c r="E44" s="1"/>
      <c r="F44" s="1"/>
      <c r="G44" s="1"/>
      <c r="H44" s="1"/>
      <c r="I44" s="1"/>
      <c r="J44" s="1"/>
      <c r="K44" s="1"/>
      <c r="L44" s="1"/>
      <c r="M44" s="1"/>
      <c r="N44" s="1"/>
      <c r="O44" s="1"/>
    </row>
    <row r="45" customFormat="false" ht="15" hidden="false" customHeight="false" outlineLevel="0" collapsed="false">
      <c r="A45" s="1"/>
      <c r="B45" s="1"/>
      <c r="C45" s="1"/>
      <c r="D45" s="1"/>
      <c r="E45" s="1"/>
      <c r="F45" s="1"/>
      <c r="G45" s="1"/>
      <c r="H45" s="1"/>
      <c r="I45" s="1"/>
      <c r="J45" s="1"/>
      <c r="K45" s="1"/>
      <c r="L45" s="1"/>
      <c r="M45" s="1"/>
      <c r="N45" s="1"/>
      <c r="O45" s="1"/>
    </row>
    <row r="46" customFormat="false" ht="15" hidden="false" customHeight="false" outlineLevel="0" collapsed="false">
      <c r="A46" s="1"/>
      <c r="B46" s="1"/>
      <c r="C46" s="1"/>
      <c r="D46" s="1"/>
      <c r="E46" s="1"/>
      <c r="F46" s="1"/>
      <c r="G46" s="1"/>
      <c r="H46" s="1"/>
      <c r="I46" s="1"/>
      <c r="J46" s="1"/>
      <c r="K46" s="1"/>
      <c r="L46" s="1"/>
      <c r="M46" s="1"/>
      <c r="N46" s="1"/>
      <c r="O46" s="1"/>
    </row>
    <row r="47" customFormat="false" ht="15" hidden="false" customHeight="false" outlineLevel="0" collapsed="false">
      <c r="A47" s="1"/>
      <c r="B47" s="1"/>
      <c r="C47" s="1"/>
      <c r="D47" s="1"/>
      <c r="E47" s="1"/>
      <c r="F47" s="1"/>
      <c r="G47" s="1"/>
      <c r="H47" s="1"/>
      <c r="I47" s="1"/>
      <c r="J47" s="1"/>
      <c r="K47" s="1"/>
      <c r="L47" s="1"/>
      <c r="M47" s="1"/>
      <c r="N47" s="1"/>
      <c r="O47" s="1"/>
    </row>
    <row r="48" customFormat="false" ht="15" hidden="false" customHeight="false" outlineLevel="0" collapsed="false">
      <c r="A48" s="1"/>
      <c r="B48" s="1"/>
      <c r="C48" s="1"/>
      <c r="D48" s="1"/>
      <c r="E48" s="1"/>
      <c r="F48" s="1"/>
      <c r="G48" s="1"/>
      <c r="H48" s="1"/>
      <c r="I48" s="1"/>
      <c r="J48" s="1"/>
      <c r="K48" s="1"/>
      <c r="L48" s="1"/>
      <c r="M48" s="1"/>
      <c r="N48" s="1"/>
      <c r="O48" s="1"/>
    </row>
    <row r="49" customFormat="false" ht="15" hidden="false" customHeight="false" outlineLevel="0" collapsed="false">
      <c r="A49" s="1"/>
      <c r="B49" s="1"/>
      <c r="C49" s="1"/>
      <c r="D49" s="1"/>
      <c r="E49" s="1"/>
      <c r="F49" s="1"/>
      <c r="G49" s="1"/>
      <c r="H49" s="1"/>
      <c r="I49" s="1"/>
      <c r="J49" s="1"/>
      <c r="K49" s="1"/>
      <c r="L49" s="1"/>
      <c r="M49" s="1"/>
      <c r="N49" s="1"/>
      <c r="O49" s="1"/>
    </row>
    <row r="50" customFormat="false" ht="15" hidden="false" customHeight="false" outlineLevel="0" collapsed="false">
      <c r="A50" s="1"/>
      <c r="B50" s="1"/>
      <c r="C50" s="1"/>
      <c r="D50" s="1"/>
      <c r="E50" s="1"/>
      <c r="F50" s="1"/>
      <c r="G50" s="1"/>
      <c r="H50" s="1"/>
      <c r="I50" s="1"/>
      <c r="J50" s="1"/>
      <c r="K50" s="1"/>
      <c r="L50" s="1"/>
      <c r="M50" s="1"/>
      <c r="N50" s="1"/>
      <c r="O50" s="1"/>
    </row>
    <row r="51" customFormat="false" ht="15" hidden="false" customHeight="false" outlineLevel="0" collapsed="false">
      <c r="A51" s="1"/>
      <c r="B51" s="1"/>
      <c r="C51" s="1"/>
      <c r="D51" s="1"/>
      <c r="E51" s="1"/>
      <c r="F51" s="1"/>
      <c r="G51" s="1"/>
      <c r="H51" s="1"/>
      <c r="I51" s="1"/>
      <c r="J51" s="1"/>
      <c r="K51" s="1"/>
      <c r="L51" s="1"/>
      <c r="M51" s="1"/>
      <c r="N51" s="1"/>
      <c r="O51" s="1"/>
    </row>
    <row r="52" customFormat="false" ht="15" hidden="false" customHeight="false" outlineLevel="0" collapsed="false">
      <c r="A52" s="1"/>
      <c r="B52" s="1"/>
      <c r="C52" s="1"/>
      <c r="D52" s="1"/>
      <c r="E52" s="1"/>
      <c r="F52" s="1"/>
      <c r="G52" s="1"/>
      <c r="H52" s="1"/>
      <c r="I52" s="1"/>
      <c r="J52" s="1"/>
      <c r="K52" s="1"/>
      <c r="L52" s="1"/>
      <c r="M52" s="1"/>
      <c r="N52" s="1"/>
      <c r="O52" s="1"/>
    </row>
    <row r="53" customFormat="false" ht="15" hidden="false" customHeight="false" outlineLevel="0" collapsed="false">
      <c r="A53" s="1"/>
      <c r="B53" s="1"/>
      <c r="C53" s="1"/>
      <c r="D53" s="1"/>
      <c r="E53" s="1"/>
      <c r="F53" s="1"/>
      <c r="G53" s="1"/>
      <c r="H53" s="1"/>
      <c r="I53" s="1"/>
      <c r="J53" s="1"/>
      <c r="K53" s="1"/>
      <c r="L53" s="1"/>
      <c r="M53" s="1"/>
      <c r="N53" s="1"/>
      <c r="O53" s="1"/>
    </row>
    <row r="54" customFormat="false" ht="15" hidden="false" customHeight="false" outlineLevel="0" collapsed="false">
      <c r="A54" s="1"/>
      <c r="B54" s="1"/>
      <c r="C54" s="1"/>
      <c r="D54" s="1"/>
      <c r="E54" s="1"/>
      <c r="F54" s="1"/>
      <c r="G54" s="1"/>
      <c r="H54" s="1"/>
      <c r="I54" s="1"/>
      <c r="J54" s="1"/>
      <c r="K54" s="1"/>
      <c r="L54" s="1"/>
      <c r="M54" s="1"/>
      <c r="N54" s="1"/>
      <c r="O54" s="1"/>
    </row>
    <row r="55" customFormat="false" ht="15" hidden="false" customHeight="false" outlineLevel="0" collapsed="false">
      <c r="A55" s="1"/>
      <c r="B55" s="1"/>
      <c r="C55" s="1"/>
      <c r="D55" s="1"/>
      <c r="E55" s="1"/>
      <c r="F55" s="1"/>
      <c r="G55" s="1"/>
      <c r="H55" s="1"/>
      <c r="I55" s="1"/>
      <c r="J55" s="1"/>
      <c r="K55" s="1"/>
      <c r="L55" s="1"/>
      <c r="M55" s="1"/>
      <c r="N55" s="1"/>
      <c r="O55" s="1"/>
    </row>
    <row r="56" customFormat="false" ht="15" hidden="false" customHeight="false" outlineLevel="0" collapsed="false">
      <c r="A56" s="1"/>
      <c r="B56" s="1"/>
      <c r="C56" s="1"/>
      <c r="D56" s="1"/>
      <c r="E56" s="1"/>
      <c r="F56" s="1"/>
      <c r="G56" s="1"/>
      <c r="H56" s="1"/>
      <c r="I56" s="1"/>
      <c r="J56" s="1"/>
      <c r="K56" s="1"/>
      <c r="L56" s="1"/>
      <c r="M56" s="1"/>
      <c r="N56" s="1"/>
      <c r="O56" s="1"/>
    </row>
    <row r="57" customFormat="false" ht="15" hidden="false" customHeight="false" outlineLevel="0" collapsed="false">
      <c r="A57" s="1"/>
      <c r="B57" s="1"/>
      <c r="C57" s="1"/>
      <c r="D57" s="1"/>
      <c r="E57" s="1"/>
      <c r="F57" s="1"/>
      <c r="G57" s="1"/>
      <c r="H57" s="1"/>
      <c r="I57" s="1"/>
      <c r="J57" s="1"/>
      <c r="K57" s="1"/>
      <c r="L57" s="1"/>
      <c r="M57" s="1"/>
      <c r="N57" s="1"/>
      <c r="O57" s="1"/>
    </row>
    <row r="58" customFormat="false" ht="15" hidden="false" customHeight="false" outlineLevel="0" collapsed="false">
      <c r="A58" s="1"/>
      <c r="B58" s="1"/>
      <c r="C58" s="1"/>
      <c r="D58" s="1"/>
      <c r="E58" s="1"/>
      <c r="F58" s="1"/>
      <c r="G58" s="1"/>
      <c r="H58" s="1"/>
      <c r="I58" s="1"/>
      <c r="J58" s="1"/>
      <c r="K58" s="1"/>
      <c r="L58" s="1"/>
      <c r="M58" s="1"/>
      <c r="N58" s="1"/>
      <c r="O58" s="1"/>
    </row>
    <row r="59" customFormat="false" ht="15" hidden="false" customHeight="false" outlineLevel="0" collapsed="false">
      <c r="A59" s="1"/>
      <c r="B59" s="1"/>
      <c r="C59" s="1"/>
      <c r="D59" s="1"/>
      <c r="E59" s="1"/>
      <c r="F59" s="1"/>
      <c r="G59" s="1"/>
      <c r="H59" s="1"/>
      <c r="I59" s="1"/>
      <c r="J59" s="1"/>
      <c r="K59" s="1"/>
      <c r="L59" s="1"/>
      <c r="M59" s="1"/>
      <c r="N59" s="1"/>
      <c r="O59" s="1"/>
    </row>
    <row r="60" customFormat="false" ht="15" hidden="false" customHeight="false" outlineLevel="0" collapsed="false">
      <c r="A60" s="1"/>
      <c r="B60" s="1"/>
      <c r="C60" s="1"/>
      <c r="D60" s="1"/>
      <c r="E60" s="1"/>
      <c r="F60" s="1"/>
      <c r="G60" s="1"/>
      <c r="H60" s="1"/>
      <c r="I60" s="1"/>
      <c r="J60" s="1"/>
      <c r="K60" s="1"/>
      <c r="L60" s="1"/>
      <c r="M60" s="1"/>
      <c r="N60" s="1"/>
      <c r="O60" s="1"/>
    </row>
    <row r="61" customFormat="false" ht="15" hidden="false" customHeight="false" outlineLevel="0" collapsed="false">
      <c r="A61" s="1"/>
      <c r="B61" s="1"/>
      <c r="C61" s="1"/>
      <c r="D61" s="1"/>
      <c r="E61" s="1"/>
      <c r="F61" s="1"/>
      <c r="G61" s="1"/>
      <c r="H61" s="1"/>
      <c r="I61" s="1"/>
      <c r="J61" s="1"/>
      <c r="K61" s="1"/>
      <c r="L61" s="1"/>
      <c r="M61" s="1"/>
      <c r="N61" s="1"/>
      <c r="O61" s="1"/>
    </row>
    <row r="62" customFormat="false" ht="15" hidden="false" customHeight="false" outlineLevel="0" collapsed="false">
      <c r="A62" s="1"/>
      <c r="B62" s="1"/>
      <c r="C62" s="1"/>
      <c r="D62" s="1"/>
      <c r="E62" s="1"/>
      <c r="F62" s="1"/>
      <c r="G62" s="1"/>
      <c r="H62" s="1"/>
      <c r="I62" s="1"/>
      <c r="J62" s="1"/>
      <c r="K62" s="1"/>
      <c r="L62" s="1"/>
      <c r="M62" s="1"/>
      <c r="N62" s="1"/>
      <c r="O62" s="1"/>
    </row>
    <row r="63" customFormat="false" ht="15" hidden="false" customHeight="false" outlineLevel="0" collapsed="false">
      <c r="A63" s="1"/>
      <c r="B63" s="1"/>
      <c r="C63" s="1"/>
      <c r="D63" s="1"/>
      <c r="E63" s="1"/>
      <c r="F63" s="1"/>
      <c r="G63" s="1"/>
      <c r="H63" s="1"/>
      <c r="I63" s="1"/>
      <c r="J63" s="1"/>
      <c r="K63" s="1"/>
      <c r="L63" s="1"/>
      <c r="M63" s="1"/>
      <c r="N63" s="1"/>
      <c r="O63" s="1"/>
    </row>
    <row r="64" customFormat="false" ht="15" hidden="false" customHeight="false" outlineLevel="0" collapsed="false">
      <c r="A64" s="1"/>
      <c r="B64" s="1"/>
      <c r="C64" s="1"/>
      <c r="D64" s="1"/>
      <c r="E64" s="1"/>
      <c r="F64" s="1"/>
      <c r="G64" s="1"/>
      <c r="H64" s="1"/>
      <c r="I64" s="1"/>
      <c r="J64" s="1"/>
      <c r="K64" s="1"/>
      <c r="L64" s="1"/>
      <c r="M64" s="1"/>
      <c r="N64" s="1"/>
      <c r="O64" s="1"/>
    </row>
    <row r="65" customFormat="false" ht="15" hidden="false" customHeight="false" outlineLevel="0" collapsed="false">
      <c r="A65" s="1"/>
      <c r="B65" s="1"/>
      <c r="C65" s="1"/>
      <c r="D65" s="1"/>
      <c r="E65" s="1"/>
      <c r="F65" s="1"/>
      <c r="G65" s="1"/>
      <c r="H65" s="1"/>
      <c r="I65" s="1"/>
      <c r="J65" s="1"/>
      <c r="K65" s="1"/>
      <c r="L65" s="1"/>
      <c r="M65" s="1"/>
      <c r="N65" s="1"/>
      <c r="O65" s="1"/>
    </row>
    <row r="66" customFormat="false" ht="15" hidden="false" customHeight="false" outlineLevel="0" collapsed="false">
      <c r="A66" s="1"/>
      <c r="B66" s="1"/>
      <c r="C66" s="1"/>
      <c r="D66" s="1"/>
      <c r="E66" s="1"/>
      <c r="F66" s="1"/>
      <c r="G66" s="1"/>
      <c r="H66" s="1"/>
      <c r="I66" s="1"/>
      <c r="J66" s="1"/>
      <c r="K66" s="1"/>
      <c r="L66" s="1"/>
      <c r="M66" s="1"/>
      <c r="N66" s="1"/>
      <c r="O66" s="1"/>
    </row>
    <row r="67" customFormat="false" ht="15" hidden="false" customHeight="false" outlineLevel="0" collapsed="false">
      <c r="A67" s="1"/>
      <c r="B67" s="1"/>
      <c r="C67" s="1"/>
      <c r="D67" s="1"/>
      <c r="E67" s="1"/>
      <c r="F67" s="1"/>
      <c r="G67" s="1"/>
      <c r="H67" s="1"/>
      <c r="I67" s="1"/>
      <c r="J67" s="1"/>
      <c r="K67" s="1"/>
      <c r="L67" s="1"/>
      <c r="M67" s="1"/>
      <c r="N67" s="1"/>
      <c r="O67" s="1"/>
    </row>
    <row r="68" customFormat="false" ht="15" hidden="false" customHeight="false" outlineLevel="0" collapsed="false">
      <c r="A68" s="1"/>
      <c r="B68" s="1"/>
      <c r="C68" s="1"/>
      <c r="D68" s="1"/>
      <c r="E68" s="1"/>
      <c r="F68" s="1"/>
      <c r="G68" s="1"/>
      <c r="H68" s="1"/>
      <c r="I68" s="1"/>
      <c r="J68" s="1"/>
      <c r="K68" s="1"/>
      <c r="L68" s="1"/>
      <c r="M68" s="1"/>
      <c r="N68" s="1"/>
      <c r="O68" s="1"/>
    </row>
    <row r="69" customFormat="false" ht="15" hidden="false" customHeight="false" outlineLevel="0" collapsed="false">
      <c r="A69" s="1"/>
      <c r="B69" s="1"/>
      <c r="C69" s="1"/>
      <c r="D69" s="1"/>
      <c r="E69" s="1"/>
      <c r="F69" s="1"/>
      <c r="G69" s="1"/>
      <c r="H69" s="1"/>
      <c r="I69" s="1"/>
      <c r="J69" s="1"/>
      <c r="K69" s="1"/>
      <c r="L69" s="1"/>
      <c r="M69" s="1"/>
      <c r="N69" s="1"/>
      <c r="O69" s="1"/>
    </row>
    <row r="70" customFormat="false" ht="15" hidden="false" customHeight="false" outlineLevel="0" collapsed="false">
      <c r="A70" s="1"/>
      <c r="B70" s="1"/>
      <c r="C70" s="1"/>
      <c r="D70" s="1"/>
      <c r="E70" s="1"/>
      <c r="F70" s="1"/>
      <c r="G70" s="1"/>
      <c r="H70" s="1"/>
      <c r="I70" s="1"/>
      <c r="J70" s="1"/>
      <c r="K70" s="1"/>
      <c r="L70" s="1"/>
      <c r="M70" s="1"/>
      <c r="N70" s="1"/>
      <c r="O70" s="1"/>
    </row>
    <row r="71" customFormat="false" ht="15" hidden="false" customHeight="false" outlineLevel="0" collapsed="false">
      <c r="A71" s="1"/>
      <c r="B71" s="1"/>
      <c r="C71" s="1"/>
      <c r="D71" s="1"/>
      <c r="E71" s="1"/>
      <c r="F71" s="1"/>
      <c r="G71" s="1"/>
      <c r="H71" s="1"/>
      <c r="I71" s="1"/>
      <c r="J71" s="1"/>
      <c r="K71" s="1"/>
      <c r="L71" s="1"/>
      <c r="M71" s="1"/>
      <c r="N71" s="1"/>
      <c r="O71" s="1"/>
    </row>
    <row r="72" customFormat="false" ht="15" hidden="false" customHeight="false" outlineLevel="0" collapsed="false">
      <c r="A72" s="1"/>
      <c r="B72" s="1"/>
      <c r="C72" s="1"/>
      <c r="D72" s="1"/>
      <c r="E72" s="1"/>
      <c r="F72" s="1"/>
      <c r="G72" s="1"/>
      <c r="H72" s="1"/>
      <c r="I72" s="1"/>
      <c r="J72" s="1"/>
      <c r="K72" s="1"/>
      <c r="L72" s="1"/>
      <c r="M72" s="1"/>
      <c r="N72" s="1"/>
      <c r="O72" s="1"/>
    </row>
    <row r="73" customFormat="false" ht="15" hidden="false" customHeight="false" outlineLevel="0" collapsed="false">
      <c r="A73" s="1"/>
      <c r="B73" s="1"/>
      <c r="C73" s="1"/>
      <c r="D73" s="1"/>
      <c r="E73" s="1"/>
      <c r="F73" s="1"/>
      <c r="G73" s="1"/>
      <c r="H73" s="1"/>
      <c r="I73" s="1"/>
      <c r="J73" s="1"/>
      <c r="K73" s="1"/>
      <c r="L73" s="1"/>
      <c r="M73" s="1"/>
      <c r="N73" s="1"/>
      <c r="O73" s="1"/>
    </row>
    <row r="74" customFormat="false" ht="15" hidden="false" customHeight="false" outlineLevel="0" collapsed="false">
      <c r="A74" s="1"/>
      <c r="B74" s="1"/>
      <c r="C74" s="1"/>
      <c r="D74" s="1"/>
      <c r="E74" s="1"/>
      <c r="F74" s="1"/>
      <c r="G74" s="1"/>
      <c r="H74" s="1"/>
      <c r="I74" s="1"/>
      <c r="J74" s="1"/>
      <c r="K74" s="1"/>
      <c r="L74" s="1"/>
      <c r="M74" s="1"/>
      <c r="N74" s="1"/>
      <c r="O74" s="1"/>
    </row>
    <row r="75" customFormat="false" ht="15" hidden="false" customHeight="false" outlineLevel="0" collapsed="false">
      <c r="A75" s="1"/>
      <c r="B75" s="1"/>
      <c r="C75" s="1"/>
      <c r="D75" s="1"/>
      <c r="E75" s="1"/>
      <c r="F75" s="1"/>
      <c r="G75" s="1"/>
      <c r="H75" s="1"/>
      <c r="I75" s="1"/>
      <c r="J75" s="1"/>
      <c r="K75" s="1"/>
      <c r="L75" s="1"/>
      <c r="M75" s="1"/>
      <c r="N75" s="1"/>
      <c r="O75" s="1"/>
    </row>
    <row r="76" customFormat="false" ht="15" hidden="false" customHeight="false" outlineLevel="0" collapsed="false">
      <c r="A76" s="1"/>
      <c r="B76" s="1"/>
      <c r="C76" s="1"/>
      <c r="D76" s="1"/>
      <c r="E76" s="1"/>
      <c r="F76" s="1"/>
      <c r="G76" s="1"/>
      <c r="H76" s="1"/>
      <c r="I76" s="1"/>
      <c r="J76" s="1"/>
      <c r="K76" s="1"/>
      <c r="L76" s="1"/>
      <c r="M76" s="1"/>
      <c r="N76" s="1"/>
      <c r="O76" s="1"/>
    </row>
    <row r="77" customFormat="false" ht="15" hidden="false" customHeight="false" outlineLevel="0" collapsed="false">
      <c r="A77" s="1"/>
      <c r="B77" s="1"/>
      <c r="C77" s="1"/>
      <c r="D77" s="1"/>
      <c r="E77" s="1"/>
      <c r="F77" s="1"/>
      <c r="G77" s="1"/>
      <c r="H77" s="1"/>
      <c r="I77" s="1"/>
      <c r="J77" s="1"/>
      <c r="K77" s="1"/>
      <c r="L77" s="1"/>
      <c r="M77" s="1"/>
      <c r="N77" s="1"/>
      <c r="O77" s="1"/>
    </row>
    <row r="78" customFormat="false" ht="15" hidden="false" customHeight="true" outlineLevel="0" collapsed="false">
      <c r="A78" s="20" t="s">
        <v>28</v>
      </c>
      <c r="B78" s="20"/>
      <c r="C78" s="20"/>
      <c r="D78" s="20"/>
      <c r="E78" s="20"/>
      <c r="F78" s="20"/>
      <c r="G78" s="20"/>
      <c r="H78" s="20"/>
      <c r="I78" s="1"/>
      <c r="J78" s="1"/>
      <c r="K78" s="1"/>
      <c r="L78" s="1"/>
      <c r="M78" s="1"/>
      <c r="N78" s="1"/>
      <c r="O78" s="1"/>
    </row>
    <row r="79" customFormat="false" ht="15" hidden="false" customHeight="false" outlineLevel="0" collapsed="false">
      <c r="A79" s="20"/>
      <c r="B79" s="20"/>
      <c r="C79" s="20"/>
      <c r="D79" s="20"/>
      <c r="E79" s="20"/>
      <c r="F79" s="20"/>
      <c r="G79" s="20"/>
      <c r="H79" s="20"/>
      <c r="I79" s="1"/>
      <c r="J79" s="1"/>
      <c r="K79" s="1"/>
      <c r="L79" s="1"/>
      <c r="M79" s="1"/>
      <c r="N79" s="1"/>
      <c r="O79" s="1"/>
    </row>
    <row r="80" customFormat="false" ht="15" hidden="false" customHeight="false" outlineLevel="0" collapsed="false">
      <c r="A80" s="1"/>
      <c r="B80" s="1"/>
      <c r="C80" s="1"/>
      <c r="D80" s="1"/>
      <c r="E80" s="1"/>
      <c r="F80" s="1"/>
      <c r="G80" s="1"/>
      <c r="H80" s="1"/>
      <c r="I80" s="1"/>
      <c r="J80" s="1"/>
      <c r="K80" s="1"/>
      <c r="L80" s="1"/>
      <c r="M80" s="1"/>
      <c r="N80" s="1"/>
      <c r="O80" s="1"/>
    </row>
    <row r="81" customFormat="false" ht="15" hidden="false" customHeight="false" outlineLevel="0" collapsed="false">
      <c r="A81" s="1"/>
      <c r="B81" s="1"/>
      <c r="C81" s="1"/>
      <c r="D81" s="1"/>
      <c r="E81" s="1"/>
      <c r="F81" s="1"/>
      <c r="G81" s="1"/>
      <c r="H81" s="1"/>
      <c r="I81" s="1"/>
      <c r="J81" s="1"/>
      <c r="K81" s="1"/>
      <c r="L81" s="1"/>
      <c r="M81" s="1"/>
      <c r="N81" s="1"/>
      <c r="O81" s="1"/>
    </row>
    <row r="82" customFormat="false" ht="15" hidden="false" customHeight="false" outlineLevel="0" collapsed="false">
      <c r="A82" s="1"/>
      <c r="B82" s="1"/>
      <c r="C82" s="1"/>
      <c r="D82" s="1"/>
      <c r="E82" s="1"/>
      <c r="F82" s="1"/>
      <c r="G82" s="1"/>
      <c r="H82" s="1"/>
      <c r="I82" s="1"/>
      <c r="J82" s="1"/>
      <c r="K82" s="1"/>
      <c r="L82" s="1"/>
      <c r="M82" s="1"/>
      <c r="N82" s="1"/>
      <c r="O82" s="1"/>
    </row>
  </sheetData>
  <mergeCells count="1">
    <mergeCell ref="A78:H79"/>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7E9A82"/>
    <pageSetUpPr fitToPage="false"/>
  </sheetPr>
  <dimension ref="A1:L2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0"/>
    <col collapsed="false" customWidth="true" hidden="false" outlineLevel="0" max="2" min="2" style="0" width="15"/>
    <col collapsed="false" customWidth="true" hidden="false" outlineLevel="0" max="3" min="3" style="0" width="12"/>
    <col collapsed="false" customWidth="true" hidden="false" outlineLevel="0" max="4" min="4" style="0" width="16"/>
    <col collapsed="false" customWidth="true" hidden="false" outlineLevel="0" max="5" min="5" style="0" width="12"/>
    <col collapsed="false" customWidth="true" hidden="false" outlineLevel="0" max="6" min="6" style="0" width="20"/>
    <col collapsed="false" customWidth="true" hidden="false" outlineLevel="0" max="7" min="7" style="0" width="16"/>
    <col collapsed="false" customWidth="true" hidden="false" outlineLevel="0" max="9" min="8" style="0" width="13"/>
    <col collapsed="false" customWidth="true" hidden="false" outlineLevel="0" max="10" min="10" style="0" width="22"/>
    <col collapsed="false" customWidth="true" hidden="false" outlineLevel="0" max="11" min="11" style="0" width="40"/>
  </cols>
  <sheetData>
    <row r="1" customFormat="false" ht="22.05" hidden="false" customHeight="false" outlineLevel="0" collapsed="false">
      <c r="A1" s="7" t="s">
        <v>253</v>
      </c>
      <c r="B1" s="1"/>
      <c r="C1" s="1"/>
      <c r="D1" s="1"/>
      <c r="E1" s="1"/>
      <c r="F1" s="1"/>
      <c r="G1" s="1"/>
      <c r="H1" s="1"/>
      <c r="I1" s="1"/>
      <c r="J1" s="1"/>
      <c r="K1" s="1"/>
      <c r="L1" s="1"/>
    </row>
    <row r="2" customFormat="false" ht="15" hidden="false" customHeight="false" outlineLevel="0" collapsed="false">
      <c r="A2" s="1"/>
      <c r="B2" s="1"/>
      <c r="C2" s="1"/>
      <c r="D2" s="1"/>
      <c r="E2" s="1"/>
      <c r="F2" s="1"/>
      <c r="G2" s="1"/>
      <c r="H2" s="1"/>
      <c r="I2" s="1"/>
      <c r="J2" s="1"/>
      <c r="K2" s="1"/>
      <c r="L2" s="1"/>
    </row>
    <row r="3" customFormat="false" ht="30" hidden="false" customHeight="true" outlineLevel="0" collapsed="false">
      <c r="A3" s="21" t="s">
        <v>35</v>
      </c>
      <c r="B3" s="21" t="s">
        <v>217</v>
      </c>
      <c r="C3" s="21" t="s">
        <v>99</v>
      </c>
      <c r="D3" s="21" t="s">
        <v>254</v>
      </c>
      <c r="E3" s="21" t="s">
        <v>218</v>
      </c>
      <c r="F3" s="21" t="s">
        <v>219</v>
      </c>
      <c r="G3" s="21" t="s">
        <v>220</v>
      </c>
      <c r="H3" s="21" t="s">
        <v>209</v>
      </c>
      <c r="I3" s="21" t="s">
        <v>222</v>
      </c>
      <c r="J3" s="21" t="s">
        <v>255</v>
      </c>
      <c r="K3" s="21" t="s">
        <v>44</v>
      </c>
      <c r="L3" s="1"/>
    </row>
    <row r="4" customFormat="false" ht="15" hidden="false" customHeight="false" outlineLevel="0" collapsed="false">
      <c r="A4" s="45" t="n">
        <f aca="false">Setup!$C$6</f>
        <v>2026</v>
      </c>
      <c r="B4" s="26" t="n">
        <f aca="false">ROUND(SUM('Monthly Summary'!$B$2:$B$13),2)</f>
        <v>742.27</v>
      </c>
      <c r="C4" s="26" t="n">
        <f aca="false">ROUND(SUM('Monthly Summary'!$C$2:$C$13),2)</f>
        <v>30.5</v>
      </c>
      <c r="D4" s="26" t="n">
        <f aca="false">ROUND(SUM('Monthly Summary'!$D$2:$D$13)+SUM('Monthly Summary'!$E$2:$E$13)+SUM('Monthly Summary'!$F$2:$F$13)+SUM('Monthly Summary'!$G$2:$G$13),2)</f>
        <v>586.78</v>
      </c>
      <c r="E4" s="26" t="n">
        <f aca="false">ROUND(SUM('Monthly Summary'!$D$2:$D$13),2)</f>
        <v>48.59</v>
      </c>
      <c r="F4" s="26" t="n">
        <f aca="false">ROUND(SUM('Monthly Summary'!$E$2:$E$13),2)</f>
        <v>391.45</v>
      </c>
      <c r="G4" s="26" t="n">
        <f aca="false">ROUND(SUM('Monthly Summary'!$F$2:$F$13),2)</f>
        <v>93</v>
      </c>
      <c r="H4" s="26" t="n">
        <f aca="false">ROUND(B4-C4-D4,2)</f>
        <v>124.99</v>
      </c>
      <c r="I4" s="31" t="n">
        <f aca="false">IFERROR(H4/B4,0)</f>
        <v>0.168388861196061</v>
      </c>
      <c r="J4" s="26" t="n">
        <f aca="false">ROUND(SUM('Monthly Summary'!$J$2:$J$13),2)</f>
        <v>31.25</v>
      </c>
      <c r="K4" s="24"/>
      <c r="L4" s="1"/>
    </row>
    <row r="5" customFormat="false" ht="15" hidden="false" customHeight="false" outlineLevel="0" collapsed="false">
      <c r="A5" s="1"/>
      <c r="B5" s="1"/>
      <c r="C5" s="1"/>
      <c r="D5" s="1"/>
      <c r="E5" s="1"/>
      <c r="F5" s="1"/>
      <c r="G5" s="1"/>
      <c r="H5" s="1"/>
      <c r="I5" s="1"/>
      <c r="J5" s="1"/>
      <c r="K5" s="1"/>
      <c r="L5" s="1"/>
    </row>
    <row r="6" customFormat="false" ht="15" hidden="false" customHeight="false" outlineLevel="0" collapsed="false">
      <c r="A6" s="46" t="s">
        <v>256</v>
      </c>
      <c r="B6" s="1"/>
      <c r="C6" s="1"/>
      <c r="D6" s="1"/>
      <c r="E6" s="1"/>
      <c r="F6" s="1"/>
      <c r="G6" s="1"/>
      <c r="H6" s="1"/>
      <c r="I6" s="1"/>
      <c r="J6" s="1"/>
      <c r="K6" s="1"/>
      <c r="L6" s="1"/>
    </row>
    <row r="7" customFormat="false" ht="15" hidden="false" customHeight="false" outlineLevel="0" collapsed="false">
      <c r="A7" s="37" t="s">
        <v>249</v>
      </c>
      <c r="B7" s="37"/>
      <c r="C7" s="44" t="str">
        <f aca="false">IFERROR(INDEX('Monthly Summary'!$A$2:$A$13,MATCH(MAX(Dashboard!$P$6:$P$17),Dashboard!$P$6:$P$17,0)),"")</f>
        <v>March</v>
      </c>
      <c r="D7" s="1"/>
      <c r="E7" s="1"/>
      <c r="F7" s="1"/>
      <c r="G7" s="1"/>
      <c r="H7" s="1"/>
      <c r="I7" s="1"/>
      <c r="J7" s="1"/>
      <c r="K7" s="1"/>
      <c r="L7" s="1"/>
    </row>
    <row r="8" customFormat="false" ht="15" hidden="false" customHeight="false" outlineLevel="0" collapsed="false">
      <c r="A8" s="37" t="s">
        <v>257</v>
      </c>
      <c r="B8" s="37"/>
      <c r="C8" s="44" t="str">
        <f aca="false">IFERROR(INDEX('Monthly Summary'!$A$2:$A$13,MATCH(MIN(Dashboard!$P$6:$P$17),Dashboard!$P$6:$P$17,0)),"")</f>
        <v>January</v>
      </c>
      <c r="D8" s="1"/>
      <c r="E8" s="1"/>
      <c r="F8" s="1"/>
      <c r="G8" s="1"/>
      <c r="H8" s="1"/>
      <c r="I8" s="1"/>
      <c r="J8" s="1"/>
      <c r="K8" s="1"/>
      <c r="L8" s="1"/>
    </row>
    <row r="9" customFormat="false" ht="15" hidden="false" customHeight="false" outlineLevel="0" collapsed="false">
      <c r="A9" s="37" t="s">
        <v>251</v>
      </c>
      <c r="B9" s="37"/>
      <c r="C9" s="41" t="n">
        <f aca="false">IFERROR(ROUND(AVERAGE(Dashboard!$P$6:$P$17),2),0)</f>
        <v>41.66</v>
      </c>
      <c r="D9" s="1"/>
      <c r="E9" s="1"/>
      <c r="F9" s="1"/>
      <c r="G9" s="1"/>
      <c r="H9" s="1"/>
      <c r="I9" s="1"/>
      <c r="J9" s="1"/>
      <c r="K9" s="1"/>
      <c r="L9" s="1"/>
    </row>
    <row r="10" customFormat="false" ht="15" hidden="false" customHeight="false" outlineLevel="0" collapsed="false">
      <c r="A10" s="37" t="s">
        <v>258</v>
      </c>
      <c r="B10" s="37"/>
      <c r="C10" s="41" t="n">
        <f aca="false">IFERROR(ROUND(MAX(Dashboard!$P$6:$P$17),2),0)</f>
        <v>61.81</v>
      </c>
      <c r="D10" s="1"/>
      <c r="E10" s="1"/>
      <c r="F10" s="1"/>
      <c r="G10" s="1"/>
      <c r="H10" s="1"/>
      <c r="I10" s="1"/>
      <c r="J10" s="1"/>
      <c r="K10" s="1"/>
      <c r="L10" s="1"/>
    </row>
    <row r="11" customFormat="false" ht="15" hidden="false" customHeight="false" outlineLevel="0" collapsed="false">
      <c r="A11" s="37" t="s">
        <v>259</v>
      </c>
      <c r="B11" s="37"/>
      <c r="C11" s="41" t="n">
        <f aca="false">IFERROR(ROUND(MIN(Dashboard!$P$6:$P$17),2),0)</f>
        <v>27.18</v>
      </c>
      <c r="D11" s="1"/>
      <c r="E11" s="1"/>
      <c r="F11" s="1"/>
      <c r="G11" s="1"/>
      <c r="H11" s="1"/>
      <c r="I11" s="1"/>
      <c r="J11" s="1"/>
      <c r="K11" s="1"/>
      <c r="L11" s="1"/>
    </row>
    <row r="12" customFormat="false" ht="15" hidden="false" customHeight="false" outlineLevel="0" collapsed="false">
      <c r="A12" s="37" t="s">
        <v>260</v>
      </c>
      <c r="B12" s="37"/>
      <c r="C12" s="41" t="n">
        <f aca="false">ROUND(SUM('Tax Set-Aside Planner'!$D$2:$D$13),2)</f>
        <v>31.25</v>
      </c>
      <c r="D12" s="1"/>
      <c r="E12" s="1"/>
      <c r="F12" s="1"/>
      <c r="G12" s="1"/>
      <c r="H12" s="1"/>
      <c r="I12" s="1"/>
      <c r="J12" s="1"/>
      <c r="K12" s="1"/>
      <c r="L12" s="1"/>
    </row>
    <row r="13" customFormat="false" ht="15" hidden="false" customHeight="false" outlineLevel="0" collapsed="false">
      <c r="A13" s="37" t="s">
        <v>261</v>
      </c>
      <c r="B13" s="37"/>
      <c r="C13" s="41" t="n">
        <f aca="false">ROUND(SUM('Tax Set-Aside Planner'!$E$2:$E$13),2)</f>
        <v>31</v>
      </c>
      <c r="D13" s="1"/>
      <c r="E13" s="1"/>
      <c r="F13" s="1"/>
      <c r="G13" s="1"/>
      <c r="H13" s="1"/>
      <c r="I13" s="1"/>
      <c r="J13" s="1"/>
      <c r="K13" s="1"/>
      <c r="L13" s="1"/>
    </row>
    <row r="14" customFormat="false" ht="15" hidden="false" customHeight="false" outlineLevel="0" collapsed="false">
      <c r="A14" s="37" t="s">
        <v>262</v>
      </c>
      <c r="B14" s="37"/>
      <c r="C14" s="41" t="n">
        <f aca="false">ROUND(C13-C12,2)</f>
        <v>-0.25</v>
      </c>
      <c r="D14" s="1"/>
      <c r="E14" s="1"/>
      <c r="F14" s="1"/>
      <c r="G14" s="1"/>
      <c r="H14" s="1"/>
      <c r="I14" s="1"/>
      <c r="J14" s="1"/>
      <c r="K14" s="1"/>
      <c r="L14" s="1"/>
    </row>
    <row r="15" customFormat="false" ht="15" hidden="false" customHeight="false" outlineLevel="0" collapsed="false">
      <c r="A15" s="37" t="s">
        <v>263</v>
      </c>
      <c r="B15" s="37"/>
      <c r="C15" s="47" t="n">
        <f aca="false">COUNTIF('Monthly Summary'!$H$2:$H$13,"&gt;0")</f>
        <v>3</v>
      </c>
      <c r="D15" s="1"/>
      <c r="E15" s="1"/>
      <c r="F15" s="1"/>
      <c r="G15" s="1"/>
      <c r="H15" s="1"/>
      <c r="I15" s="1"/>
      <c r="J15" s="1"/>
      <c r="K15" s="1"/>
      <c r="L15" s="1"/>
    </row>
    <row r="16" customFormat="false" ht="15" hidden="false" customHeight="false" outlineLevel="0" collapsed="false">
      <c r="A16" s="37" t="s">
        <v>264</v>
      </c>
      <c r="B16" s="37"/>
      <c r="C16" s="47" t="n">
        <f aca="false">COUNTIF('Monthly Summary'!$H$2:$H$13,"&lt;0")</f>
        <v>0</v>
      </c>
      <c r="D16" s="1"/>
      <c r="E16" s="1"/>
      <c r="F16" s="1"/>
      <c r="G16" s="1"/>
      <c r="H16" s="1"/>
      <c r="I16" s="1"/>
      <c r="J16" s="1"/>
      <c r="K16" s="1"/>
      <c r="L16" s="1"/>
    </row>
    <row r="17" customFormat="false" ht="15" hidden="false" customHeight="false" outlineLevel="0" collapsed="false">
      <c r="A17" s="1"/>
      <c r="B17" s="1"/>
      <c r="C17" s="1"/>
      <c r="D17" s="1"/>
      <c r="E17" s="1"/>
      <c r="F17" s="1"/>
      <c r="G17" s="1"/>
      <c r="H17" s="1"/>
      <c r="I17" s="1"/>
      <c r="J17" s="1"/>
      <c r="K17" s="1"/>
      <c r="L17" s="1"/>
    </row>
    <row r="18" customFormat="false" ht="15" hidden="false" customHeight="false" outlineLevel="0" collapsed="false">
      <c r="A18" s="1"/>
      <c r="B18" s="1"/>
      <c r="C18" s="1"/>
      <c r="D18" s="1"/>
      <c r="E18" s="1"/>
      <c r="F18" s="1"/>
      <c r="G18" s="1"/>
      <c r="H18" s="1"/>
      <c r="I18" s="1"/>
      <c r="J18" s="1"/>
      <c r="K18" s="1"/>
      <c r="L18" s="1"/>
    </row>
    <row r="19" customFormat="false" ht="15" hidden="false" customHeight="true" outlineLevel="0" collapsed="false">
      <c r="A19" s="18" t="s">
        <v>265</v>
      </c>
      <c r="B19" s="18"/>
      <c r="C19" s="18"/>
      <c r="D19" s="18"/>
      <c r="E19" s="18"/>
      <c r="F19" s="18"/>
      <c r="G19" s="18"/>
      <c r="H19" s="18"/>
      <c r="I19" s="18"/>
      <c r="J19" s="18"/>
      <c r="K19" s="18"/>
      <c r="L19" s="1"/>
    </row>
    <row r="20" customFormat="false" ht="15" hidden="false" customHeight="false" outlineLevel="0" collapsed="false">
      <c r="A20" s="18"/>
      <c r="B20" s="18"/>
      <c r="C20" s="18"/>
      <c r="D20" s="18"/>
      <c r="E20" s="18"/>
      <c r="F20" s="18"/>
      <c r="G20" s="18"/>
      <c r="H20" s="18"/>
      <c r="I20" s="18"/>
      <c r="J20" s="18"/>
      <c r="K20" s="18"/>
      <c r="L20" s="1"/>
    </row>
    <row r="21" customFormat="false" ht="15" hidden="false" customHeight="false" outlineLevel="0" collapsed="false">
      <c r="A21" s="18"/>
      <c r="B21" s="18"/>
      <c r="C21" s="18"/>
      <c r="D21" s="18"/>
      <c r="E21" s="18"/>
      <c r="F21" s="18"/>
      <c r="G21" s="18"/>
      <c r="H21" s="18"/>
      <c r="I21" s="18"/>
      <c r="J21" s="18"/>
      <c r="K21" s="18"/>
      <c r="L21" s="1"/>
    </row>
    <row r="22" customFormat="false" ht="15" hidden="false" customHeight="false" outlineLevel="0" collapsed="false">
      <c r="A22" s="18"/>
      <c r="B22" s="18"/>
      <c r="C22" s="18"/>
      <c r="D22" s="18"/>
      <c r="E22" s="18"/>
      <c r="F22" s="18"/>
      <c r="G22" s="18"/>
      <c r="H22" s="18"/>
      <c r="I22" s="18"/>
      <c r="J22" s="18"/>
      <c r="K22" s="18"/>
      <c r="L22" s="1"/>
    </row>
    <row r="23" customFormat="false" ht="15" hidden="false" customHeight="false" outlineLevel="0" collapsed="false">
      <c r="A23" s="18"/>
      <c r="B23" s="18"/>
      <c r="C23" s="18"/>
      <c r="D23" s="18"/>
      <c r="E23" s="18"/>
      <c r="F23" s="18"/>
      <c r="G23" s="18"/>
      <c r="H23" s="18"/>
      <c r="I23" s="18"/>
      <c r="J23" s="18"/>
      <c r="K23" s="18"/>
      <c r="L23" s="1"/>
    </row>
    <row r="24" customFormat="false" ht="15" hidden="false" customHeight="false" outlineLevel="0" collapsed="false">
      <c r="A24" s="1"/>
      <c r="B24" s="1"/>
      <c r="C24" s="1"/>
      <c r="D24" s="1"/>
      <c r="E24" s="1"/>
      <c r="F24" s="1"/>
      <c r="G24" s="1"/>
      <c r="H24" s="1"/>
      <c r="I24" s="1"/>
      <c r="J24" s="1"/>
      <c r="K24" s="1"/>
      <c r="L24" s="1"/>
    </row>
    <row r="25" customFormat="false" ht="15" hidden="false" customHeight="false" outlineLevel="0" collapsed="false">
      <c r="A25" s="1"/>
      <c r="B25" s="1"/>
      <c r="C25" s="1"/>
      <c r="D25" s="1"/>
      <c r="E25" s="1"/>
      <c r="F25" s="1"/>
      <c r="G25" s="1"/>
      <c r="H25" s="1"/>
      <c r="I25" s="1"/>
      <c r="J25" s="1"/>
      <c r="K25" s="1"/>
      <c r="L25" s="1"/>
    </row>
  </sheetData>
  <mergeCells count="11">
    <mergeCell ref="A7:B7"/>
    <mergeCell ref="A8:B8"/>
    <mergeCell ref="A9:B9"/>
    <mergeCell ref="A10:B10"/>
    <mergeCell ref="A11:B11"/>
    <mergeCell ref="A12:B12"/>
    <mergeCell ref="A13:B13"/>
    <mergeCell ref="A14:B14"/>
    <mergeCell ref="A15:B15"/>
    <mergeCell ref="A16:B16"/>
    <mergeCell ref="A19:K23"/>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97F6B"/>
    <pageSetUpPr fitToPage="true"/>
  </sheetPr>
  <dimension ref="A1:F40"/>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2" min="2" style="0" width="30"/>
    <col collapsed="false" customWidth="true" hidden="false" outlineLevel="0" max="3" min="3" style="0" width="3"/>
    <col collapsed="false" customWidth="true" hidden="false" outlineLevel="0" max="4" min="4" style="0" width="26"/>
    <col collapsed="false" customWidth="true" hidden="false" outlineLevel="0" max="5" min="5" style="0" width="14"/>
  </cols>
  <sheetData>
    <row r="1" customFormat="false" ht="24.45" hidden="false" customHeight="false" outlineLevel="0" collapsed="false">
      <c r="A1" s="2" t="s">
        <v>266</v>
      </c>
      <c r="B1" s="1"/>
      <c r="C1" s="1"/>
      <c r="D1" s="1"/>
      <c r="E1" s="1"/>
      <c r="F1" s="1"/>
    </row>
    <row r="2" customFormat="false" ht="15" hidden="false" customHeight="false" outlineLevel="0" collapsed="false">
      <c r="A2" s="8" t="s">
        <v>267</v>
      </c>
      <c r="B2" s="1"/>
      <c r="C2" s="1"/>
      <c r="D2" s="1"/>
      <c r="E2" s="1"/>
      <c r="F2" s="1"/>
    </row>
    <row r="3" customFormat="false" ht="15" hidden="false" customHeight="false" outlineLevel="0" collapsed="false">
      <c r="A3" s="1"/>
      <c r="B3" s="1"/>
      <c r="C3" s="1"/>
      <c r="D3" s="48" t="s">
        <v>268</v>
      </c>
      <c r="E3" s="1"/>
      <c r="F3" s="1"/>
    </row>
    <row r="4" customFormat="false" ht="15" hidden="false" customHeight="false" outlineLevel="0" collapsed="false">
      <c r="A4" s="37" t="s">
        <v>269</v>
      </c>
      <c r="B4" s="49" t="str">
        <f aca="false">Setup!$C$5</f>
        <v>My Small Business</v>
      </c>
      <c r="C4" s="1"/>
      <c r="D4" s="9" t="s">
        <v>103</v>
      </c>
      <c r="E4" s="9" t="s">
        <v>235</v>
      </c>
      <c r="F4" s="1"/>
    </row>
    <row r="5" customFormat="false" ht="15" hidden="false" customHeight="false" outlineLevel="0" collapsed="false">
      <c r="A5" s="37" t="s">
        <v>35</v>
      </c>
      <c r="B5" s="50" t="n">
        <f aca="false">Setup!$C$6</f>
        <v>2026</v>
      </c>
      <c r="C5" s="1"/>
      <c r="D5" s="51" t="str">
        <f aca="false">Setup!$G$22</f>
        <v>Etsy</v>
      </c>
      <c r="E5" s="52" t="n">
        <f aca="false">ROUND(SUMIFS('Income Tracker'!$G$2:$G$501,'Income Tracker'!$B$2:$B$501,$B$6,'Income Tracker'!$C$2:$C$501,$D5),2)</f>
        <v>58</v>
      </c>
      <c r="F5" s="1"/>
    </row>
    <row r="6" customFormat="false" ht="15" hidden="false" customHeight="false" outlineLevel="0" collapsed="false">
      <c r="A6" s="37" t="s">
        <v>102</v>
      </c>
      <c r="B6" s="53" t="s">
        <v>270</v>
      </c>
      <c r="C6" s="19" t="s">
        <v>271</v>
      </c>
      <c r="D6" s="51" t="str">
        <f aca="false">Setup!$G$23</f>
        <v>eBay</v>
      </c>
      <c r="E6" s="52" t="n">
        <f aca="false">ROUND(SUMIFS('Income Tracker'!$G$2:$G$501,'Income Tracker'!$B$2:$B$501,$B$6,'Income Tracker'!$C$2:$C$501,$D6),2)</f>
        <v>0</v>
      </c>
      <c r="F6" s="1"/>
    </row>
    <row r="7" customFormat="false" ht="15" hidden="false" customHeight="false" outlineLevel="0" collapsed="false">
      <c r="A7" s="1"/>
      <c r="B7" s="1"/>
      <c r="C7" s="1"/>
      <c r="D7" s="51" t="str">
        <f aca="false">Setup!$G$24</f>
        <v>Shopify</v>
      </c>
      <c r="E7" s="52" t="n">
        <f aca="false">ROUND(SUMIFS('Income Tracker'!$G$2:$G$501,'Income Tracker'!$B$2:$B$501,$B$6,'Income Tracker'!$C$2:$C$501,$D7),2)</f>
        <v>0</v>
      </c>
      <c r="F7" s="1"/>
    </row>
    <row r="8" customFormat="false" ht="16.15" hidden="false" customHeight="false" outlineLevel="0" collapsed="false">
      <c r="A8" s="54" t="s">
        <v>272</v>
      </c>
      <c r="B8" s="1"/>
      <c r="C8" s="1"/>
      <c r="D8" s="51" t="str">
        <f aca="false">Setup!$G$25</f>
        <v>Amazon FBA</v>
      </c>
      <c r="E8" s="52" t="n">
        <f aca="false">ROUND(SUMIFS('Income Tracker'!$G$2:$G$501,'Income Tracker'!$B$2:$B$501,$B$6,'Income Tracker'!$C$2:$C$501,$D8),2)</f>
        <v>0</v>
      </c>
      <c r="F8" s="1"/>
    </row>
    <row r="9" customFormat="false" ht="19.5" hidden="false" customHeight="true" outlineLevel="0" collapsed="false">
      <c r="A9" s="55" t="s">
        <v>236</v>
      </c>
      <c r="B9" s="56" t="n">
        <f aca="false">IFERROR(INDEX('Monthly Summary'!$B$2:$B$13,MATCH($B$6,'Monthly Summary'!$A$2:$A$13,0)),0)</f>
        <v>297.2</v>
      </c>
      <c r="C9" s="1"/>
      <c r="D9" s="51" t="str">
        <f aca="false">Setup!$G$26</f>
        <v>KDP</v>
      </c>
      <c r="E9" s="52" t="n">
        <f aca="false">ROUND(SUMIFS('Income Tracker'!$G$2:$G$501,'Income Tracker'!$B$2:$B$501,$B$6,'Income Tracker'!$C$2:$C$501,$D9),2)</f>
        <v>0</v>
      </c>
      <c r="F9" s="1"/>
    </row>
    <row r="10" customFormat="false" ht="19.5" hidden="false" customHeight="true" outlineLevel="0" collapsed="false">
      <c r="A10" s="55" t="s">
        <v>99</v>
      </c>
      <c r="B10" s="56" t="n">
        <f aca="false">IFERROR(INDEX('Monthly Summary'!$C$2:$C$13,MATCH($B$6,'Monthly Summary'!$A$2:$A$13,0)),0)</f>
        <v>30.5</v>
      </c>
      <c r="C10" s="1"/>
      <c r="D10" s="51" t="str">
        <f aca="false">Setup!$G$27</f>
        <v>Print-on-demand</v>
      </c>
      <c r="E10" s="52" t="n">
        <f aca="false">ROUND(SUMIFS('Income Tracker'!$G$2:$G$501,'Income Tracker'!$B$2:$B$501,$B$6,'Income Tracker'!$C$2:$C$501,$D10),2)</f>
        <v>0</v>
      </c>
      <c r="F10" s="1"/>
    </row>
    <row r="11" customFormat="false" ht="19.5" hidden="false" customHeight="true" outlineLevel="0" collapsed="false">
      <c r="A11" s="55" t="s">
        <v>237</v>
      </c>
      <c r="B11" s="56" t="n">
        <f aca="false">IFERROR(INDEX(Dashboard!$L$6:$L$17,MATCH($B$6,Dashboard!$J$6:$J$17,0)),0)</f>
        <v>235.39</v>
      </c>
      <c r="C11" s="1"/>
      <c r="D11" s="51" t="str">
        <f aca="false">Setup!$G$28</f>
        <v>Craft fair</v>
      </c>
      <c r="E11" s="52" t="n">
        <f aca="false">ROUND(SUMIFS('Income Tracker'!$G$2:$G$501,'Income Tracker'!$B$2:$B$501,$B$6,'Income Tracker'!$C$2:$C$501,$D11),2)</f>
        <v>245</v>
      </c>
      <c r="F11" s="1"/>
    </row>
    <row r="12" customFormat="false" ht="19.5" hidden="false" customHeight="true" outlineLevel="0" collapsed="false">
      <c r="A12" s="55" t="s">
        <v>238</v>
      </c>
      <c r="B12" s="56" t="n">
        <f aca="false">IFERROR(INDEX('Monthly Summary'!$H$2:$H$13,MATCH($B$6,'Monthly Summary'!$A$2:$A$13,0)),0)</f>
        <v>61.81</v>
      </c>
      <c r="C12" s="1"/>
      <c r="D12" s="51" t="str">
        <f aca="false">Setup!$G$29</f>
        <v>Website</v>
      </c>
      <c r="E12" s="52" t="n">
        <f aca="false">ROUND(SUMIFS('Income Tracker'!$G$2:$G$501,'Income Tracker'!$B$2:$B$501,$B$6,'Income Tracker'!$C$2:$C$501,$D12),2)</f>
        <v>0</v>
      </c>
      <c r="F12" s="1"/>
    </row>
    <row r="13" customFormat="false" ht="19.5" hidden="false" customHeight="true" outlineLevel="0" collapsed="false">
      <c r="A13" s="55" t="s">
        <v>247</v>
      </c>
      <c r="B13" s="57" t="n">
        <f aca="false">IFERROR(INDEX('Monthly Summary'!$I$2:$I$13,MATCH($B$6,'Monthly Summary'!$A$2:$A$13,0)),0)</f>
        <v>0.207974427994616</v>
      </c>
      <c r="C13" s="1"/>
      <c r="D13" s="51" t="str">
        <f aca="false">Setup!$G$30</f>
        <v>Other</v>
      </c>
      <c r="E13" s="52" t="n">
        <f aca="false">ROUND(SUMIFS('Income Tracker'!$G$2:$G$501,'Income Tracker'!$B$2:$B$501,$B$6,'Income Tracker'!$C$2:$C$501,$D13),2)</f>
        <v>0</v>
      </c>
      <c r="F13" s="1"/>
    </row>
    <row r="14" customFormat="false" ht="19.5" hidden="false" customHeight="true" outlineLevel="0" collapsed="false">
      <c r="A14" s="55" t="s">
        <v>273</v>
      </c>
      <c r="B14" s="56" t="n">
        <f aca="false">IFERROR(INDEX('Monthly Summary'!$J$2:$J$13,MATCH($B$6,'Monthly Summary'!$A$2:$A$13,0)),0)</f>
        <v>15.45</v>
      </c>
      <c r="C14" s="1"/>
      <c r="D14" s="1"/>
      <c r="E14" s="1"/>
      <c r="F14" s="1"/>
    </row>
    <row r="15" customFormat="false" ht="19.5" hidden="false" customHeight="true" outlineLevel="0" collapsed="false">
      <c r="A15" s="55" t="s">
        <v>274</v>
      </c>
      <c r="B15" s="56" t="n">
        <f aca="false">IFERROR(INDEX('Monthly Summary'!$K$2:$K$13,MATCH($B$6,'Monthly Summary'!$A$2:$A$13,0)),0)</f>
        <v>250</v>
      </c>
      <c r="C15" s="1"/>
      <c r="D15" s="9" t="s">
        <v>233</v>
      </c>
      <c r="E15" s="9" t="s">
        <v>197</v>
      </c>
      <c r="F15" s="1"/>
    </row>
    <row r="16" customFormat="false" ht="19.5" hidden="false" customHeight="true" outlineLevel="0" collapsed="false">
      <c r="A16" s="55" t="s">
        <v>275</v>
      </c>
      <c r="B16" s="56" t="n">
        <f aca="false">IFERROR(INDEX('Monthly Summary'!$L$2:$L$13,MATCH($B$6,'Monthly Summary'!$A$2:$A$13,0)),0)</f>
        <v>-188.19</v>
      </c>
      <c r="C16" s="1"/>
      <c r="D16" s="51" t="str">
        <f aca="false">Setup!$F$22</f>
        <v>Product supplies</v>
      </c>
      <c r="E16" s="52" t="n">
        <f aca="false">ROUND(SUMIFS('Expense Tracker'!$G$2:$G$501,'Expense Tracker'!$B$2:$B$501,$B$6,'Expense Tracker'!$D$2:$D$501,$D16),2)</f>
        <v>0</v>
      </c>
      <c r="F16" s="1"/>
    </row>
    <row r="17" customFormat="false" ht="19.5" hidden="false" customHeight="true" outlineLevel="0" collapsed="false">
      <c r="A17" s="55" t="s">
        <v>276</v>
      </c>
      <c r="B17" s="58" t="str">
        <f aca="false">IFERROR(INDEX($D$5:$D$13,MATCH(MAX($E$5:$E$13),$E$5:$E$13,0)),"")</f>
        <v>Craft fair</v>
      </c>
      <c r="C17" s="1"/>
      <c r="D17" s="51" t="str">
        <f aca="false">Setup!$F$23</f>
        <v>Inventory</v>
      </c>
      <c r="E17" s="52" t="n">
        <f aca="false">ROUND(SUMIFS('Expense Tracker'!$G$2:$G$501,'Expense Tracker'!$B$2:$B$501,$B$6,'Expense Tracker'!$D$2:$D$501,$D17),2)</f>
        <v>0</v>
      </c>
      <c r="F17" s="1"/>
    </row>
    <row r="18" customFormat="false" ht="19.5" hidden="false" customHeight="true" outlineLevel="0" collapsed="false">
      <c r="A18" s="55" t="s">
        <v>277</v>
      </c>
      <c r="B18" s="58" t="str">
        <f aca="false">IFERROR(INDEX($D$16:$D$29,MATCH(MAX($E$16:$E$29),$E$16:$E$29,0)),"")</f>
        <v>Advertising</v>
      </c>
      <c r="C18" s="1"/>
      <c r="D18" s="51" t="str">
        <f aca="false">Setup!$F$24</f>
        <v>Shipping labels</v>
      </c>
      <c r="E18" s="52" t="n">
        <f aca="false">ROUND(SUMIFS('Expense Tracker'!$G$2:$G$501,'Expense Tracker'!$B$2:$B$501,$B$6,'Expense Tracker'!$D$2:$D$501,$D18),2)</f>
        <v>0</v>
      </c>
      <c r="F18" s="1"/>
    </row>
    <row r="19" customFormat="false" ht="15" hidden="false" customHeight="false" outlineLevel="0" collapsed="false">
      <c r="A19" s="1"/>
      <c r="B19" s="1"/>
      <c r="C19" s="1"/>
      <c r="D19" s="51" t="str">
        <f aca="false">Setup!$F$25</f>
        <v>Packaging</v>
      </c>
      <c r="E19" s="52" t="n">
        <f aca="false">ROUND(SUMIFS('Expense Tracker'!$G$2:$G$501,'Expense Tracker'!$B$2:$B$501,$B$6,'Expense Tracker'!$D$2:$D$501,$D19),2)</f>
        <v>0</v>
      </c>
      <c r="F19" s="1"/>
    </row>
    <row r="20" customFormat="false" ht="15" hidden="false" customHeight="false" outlineLevel="0" collapsed="false">
      <c r="A20" s="15" t="s">
        <v>278</v>
      </c>
      <c r="B20" s="1"/>
      <c r="C20" s="1"/>
      <c r="D20" s="51" t="str">
        <f aca="false">Setup!$F$26</f>
        <v>Platform fees</v>
      </c>
      <c r="E20" s="52" t="n">
        <f aca="false">ROUND(SUMIFS('Expense Tracker'!$G$2:$G$501,'Expense Tracker'!$B$2:$B$501,$B$6,'Expense Tracker'!$D$2:$D$501,$D20),2)</f>
        <v>0</v>
      </c>
      <c r="F20" s="1"/>
    </row>
    <row r="21" customFormat="false" ht="19.5" hidden="false" customHeight="true" outlineLevel="0" collapsed="false">
      <c r="A21" s="59"/>
      <c r="B21" s="59"/>
      <c r="C21" s="1"/>
      <c r="D21" s="51" t="str">
        <f aca="false">Setup!$F$27</f>
        <v>Payment processing fees</v>
      </c>
      <c r="E21" s="52" t="n">
        <f aca="false">ROUND(SUMIFS('Expense Tracker'!$G$2:$G$501,'Expense Tracker'!$B$2:$B$501,$B$6,'Expense Tracker'!$D$2:$D$501,$D21),2)</f>
        <v>0</v>
      </c>
      <c r="F21" s="1"/>
    </row>
    <row r="22" customFormat="false" ht="19.5" hidden="false" customHeight="true" outlineLevel="0" collapsed="false">
      <c r="A22" s="59"/>
      <c r="B22" s="59"/>
      <c r="C22" s="1"/>
      <c r="D22" s="51" t="str">
        <f aca="false">Setup!$F$28</f>
        <v>Advertising</v>
      </c>
      <c r="E22" s="52" t="n">
        <f aca="false">ROUND(SUMIFS('Expense Tracker'!$G$2:$G$501,'Expense Tracker'!$B$2:$B$501,$B$6,'Expense Tracker'!$D$2:$D$501,$D22),2)</f>
        <v>45</v>
      </c>
      <c r="F22" s="1"/>
    </row>
    <row r="23" customFormat="false" ht="19.5" hidden="false" customHeight="true" outlineLevel="0" collapsed="false">
      <c r="A23" s="59"/>
      <c r="B23" s="59"/>
      <c r="C23" s="1"/>
      <c r="D23" s="51" t="str">
        <f aca="false">Setup!$F$29</f>
        <v>Software</v>
      </c>
      <c r="E23" s="52" t="n">
        <f aca="false">ROUND(SUMIFS('Expense Tracker'!$G$2:$G$501,'Expense Tracker'!$B$2:$B$501,$B$6,'Expense Tracker'!$D$2:$D$501,$D23),2)</f>
        <v>0</v>
      </c>
      <c r="F23" s="1"/>
    </row>
    <row r="24" customFormat="false" ht="15" hidden="false" customHeight="false" outlineLevel="0" collapsed="false">
      <c r="A24" s="1"/>
      <c r="B24" s="1"/>
      <c r="C24" s="1"/>
      <c r="D24" s="51" t="str">
        <f aca="false">Setup!$F$30</f>
        <v>Website/domain</v>
      </c>
      <c r="E24" s="52" t="n">
        <f aca="false">ROUND(SUMIFS('Expense Tracker'!$G$2:$G$501,'Expense Tracker'!$B$2:$B$501,$B$6,'Expense Tracker'!$D$2:$D$501,$D24),2)</f>
        <v>14</v>
      </c>
      <c r="F24" s="1"/>
    </row>
    <row r="25" customFormat="false" ht="15" hidden="false" customHeight="false" outlineLevel="0" collapsed="false">
      <c r="A25" s="15" t="s">
        <v>279</v>
      </c>
      <c r="B25" s="1"/>
      <c r="C25" s="1"/>
      <c r="D25" s="51" t="str">
        <f aca="false">Setup!$F$31</f>
        <v>Education</v>
      </c>
      <c r="E25" s="52" t="n">
        <f aca="false">ROUND(SUMIFS('Expense Tracker'!$G$2:$G$501,'Expense Tracker'!$B$2:$B$501,$B$6,'Expense Tracker'!$D$2:$D$501,$D25),2)</f>
        <v>0</v>
      </c>
      <c r="F25" s="1"/>
    </row>
    <row r="26" customFormat="false" ht="19.5" hidden="false" customHeight="true" outlineLevel="0" collapsed="false">
      <c r="A26" s="59"/>
      <c r="B26" s="59"/>
      <c r="C26" s="1"/>
      <c r="D26" s="51" t="str">
        <f aca="false">Setup!$F$32</f>
        <v>Office supplies</v>
      </c>
      <c r="E26" s="52" t="n">
        <f aca="false">ROUND(SUMIFS('Expense Tracker'!$G$2:$G$501,'Expense Tracker'!$B$2:$B$501,$B$6,'Expense Tracker'!$D$2:$D$501,$D26),2)</f>
        <v>26.75</v>
      </c>
      <c r="F26" s="1"/>
    </row>
    <row r="27" customFormat="false" ht="19.5" hidden="false" customHeight="true" outlineLevel="0" collapsed="false">
      <c r="A27" s="59"/>
      <c r="B27" s="59"/>
      <c r="C27" s="1"/>
      <c r="D27" s="51" t="str">
        <f aca="false">Setup!$F$33</f>
        <v>Professional services</v>
      </c>
      <c r="E27" s="52" t="n">
        <f aca="false">ROUND(SUMIFS('Expense Tracker'!$G$2:$G$501,'Expense Tracker'!$B$2:$B$501,$B$6,'Expense Tracker'!$D$2:$D$501,$D27),2)</f>
        <v>0</v>
      </c>
      <c r="F27" s="1"/>
    </row>
    <row r="28" customFormat="false" ht="19.5" hidden="false" customHeight="true" outlineLevel="0" collapsed="false">
      <c r="A28" s="59"/>
      <c r="B28" s="59"/>
      <c r="C28" s="1"/>
      <c r="D28" s="51" t="str">
        <f aca="false">Setup!$F$34</f>
        <v>Refunds</v>
      </c>
      <c r="E28" s="52" t="n">
        <f aca="false">ROUND(SUMIFS('Expense Tracker'!$G$2:$G$501,'Expense Tracker'!$B$2:$B$501,$B$6,'Expense Tracker'!$D$2:$D$501,$D28),2)</f>
        <v>0</v>
      </c>
      <c r="F28" s="1"/>
    </row>
    <row r="29" customFormat="false" ht="15" hidden="false" customHeight="false" outlineLevel="0" collapsed="false">
      <c r="A29" s="1"/>
      <c r="B29" s="1"/>
      <c r="C29" s="1"/>
      <c r="D29" s="51" t="str">
        <f aca="false">Setup!$F$35</f>
        <v>Other expense</v>
      </c>
      <c r="E29" s="52" t="n">
        <f aca="false">ROUND(SUMIFS('Expense Tracker'!$G$2:$G$501,'Expense Tracker'!$B$2:$B$501,$B$6,'Expense Tracker'!$D$2:$D$501,$D29),2)</f>
        <v>0</v>
      </c>
      <c r="F29" s="1"/>
    </row>
    <row r="30" customFormat="false" ht="15" hidden="false" customHeight="false" outlineLevel="0" collapsed="false">
      <c r="A30" s="15" t="s">
        <v>280</v>
      </c>
      <c r="B30" s="1"/>
      <c r="C30" s="1"/>
      <c r="D30" s="1"/>
      <c r="E30" s="1"/>
      <c r="F30" s="1"/>
    </row>
    <row r="31" customFormat="false" ht="19.5" hidden="false" customHeight="true" outlineLevel="0" collapsed="false">
      <c r="A31" s="59"/>
      <c r="B31" s="59"/>
      <c r="C31" s="1"/>
      <c r="D31" s="1"/>
      <c r="E31" s="1"/>
      <c r="F31" s="1"/>
    </row>
    <row r="32" customFormat="false" ht="19.5" hidden="false" customHeight="true" outlineLevel="0" collapsed="false">
      <c r="A32" s="59"/>
      <c r="B32" s="59"/>
      <c r="C32" s="1"/>
      <c r="D32" s="1"/>
      <c r="E32" s="1"/>
      <c r="F32" s="1"/>
    </row>
    <row r="33" customFormat="false" ht="19.5" hidden="false" customHeight="true" outlineLevel="0" collapsed="false">
      <c r="A33" s="59"/>
      <c r="B33" s="59"/>
      <c r="C33" s="1"/>
      <c r="D33" s="1"/>
      <c r="E33" s="1"/>
      <c r="F33" s="1"/>
    </row>
    <row r="34" customFormat="false" ht="15" hidden="false" customHeight="false" outlineLevel="0" collapsed="false">
      <c r="A34" s="1"/>
      <c r="B34" s="1"/>
      <c r="C34" s="1"/>
      <c r="D34" s="1"/>
      <c r="E34" s="1"/>
      <c r="F34" s="1"/>
    </row>
    <row r="35" customFormat="false" ht="15" hidden="false" customHeight="true" outlineLevel="0" collapsed="false">
      <c r="A35" s="60" t="s">
        <v>28</v>
      </c>
      <c r="B35" s="60"/>
      <c r="C35" s="1"/>
      <c r="D35" s="1"/>
      <c r="E35" s="1"/>
      <c r="F35" s="1"/>
    </row>
    <row r="36" customFormat="false" ht="15" hidden="false" customHeight="false" outlineLevel="0" collapsed="false">
      <c r="A36" s="60"/>
      <c r="B36" s="60"/>
      <c r="C36" s="1"/>
      <c r="D36" s="1"/>
      <c r="E36" s="1"/>
      <c r="F36" s="1"/>
    </row>
    <row r="37" customFormat="false" ht="15" hidden="false" customHeight="false" outlineLevel="0" collapsed="false">
      <c r="A37" s="60"/>
      <c r="B37" s="60"/>
      <c r="C37" s="1"/>
      <c r="D37" s="1"/>
      <c r="E37" s="1"/>
      <c r="F37" s="1"/>
    </row>
    <row r="38" customFormat="false" ht="15" hidden="false" customHeight="false" outlineLevel="0" collapsed="false">
      <c r="A38" s="61" t="s">
        <v>281</v>
      </c>
      <c r="B38" s="1"/>
      <c r="C38" s="1"/>
      <c r="D38" s="1"/>
      <c r="E38" s="1"/>
      <c r="F38" s="1"/>
    </row>
    <row r="39" customFormat="false" ht="15" hidden="false" customHeight="false" outlineLevel="0" collapsed="false">
      <c r="A39" s="1"/>
      <c r="B39" s="1"/>
      <c r="C39" s="1"/>
      <c r="D39" s="1"/>
      <c r="E39" s="1"/>
      <c r="F39" s="1"/>
    </row>
    <row r="40" customFormat="false" ht="15" hidden="false" customHeight="false" outlineLevel="0" collapsed="false">
      <c r="A40" s="1"/>
      <c r="B40" s="1"/>
      <c r="C40" s="1"/>
      <c r="D40" s="1"/>
      <c r="E40" s="1"/>
      <c r="F40" s="1"/>
    </row>
  </sheetData>
  <mergeCells count="4">
    <mergeCell ref="A21:B23"/>
    <mergeCell ref="A26:B28"/>
    <mergeCell ref="A31:B33"/>
    <mergeCell ref="A35:B37"/>
  </mergeCells>
  <dataValidations count="1">
    <dataValidation allowBlank="true" errorStyle="stop" operator="between" showDropDown="false" showErrorMessage="false" showInputMessage="false" sqref="B6" type="list">
      <formula1>MonthsList</formula1>
      <formula2>0</formula2>
    </dataValidation>
  </dataValidations>
  <printOptions headings="false" gridLines="false" gridLinesSet="true" horizontalCentered="false" verticalCentered="false"/>
  <pageMargins left="0.6" right="0.6" top="0.6" bottom="0.6" header="0.511811023622047" footer="0.511811023622047"/>
  <pageSetup paperSize="1"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2026-08-24T01:36:18Z</dcterms:created>
  <dc:creator>openpyxl</dc:creator>
  <dc:description/>
  <dc:language>en-US</dc:language>
  <cp:lastModifiedBy/>
  <dcterms:modified xsi:type="dcterms:W3CDTF">2026-08-24T01:36:22Z</dcterms:modified>
  <cp:revision>1</cp:revision>
  <dc:subject/>
  <dc:title/>
</cp:coreProperties>
</file>

<file path=docProps/custom.xml><?xml version="1.0" encoding="utf-8"?>
<Properties xmlns="http://schemas.openxmlformats.org/officeDocument/2006/custom-properties" xmlns:vt="http://schemas.openxmlformats.org/officeDocument/2006/docPropsVTypes"/>
</file>